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KINGSTON\CV és oktatási anyagok\Edutus dokumentumok\Kínai Program documentumok EN\"/>
    </mc:Choice>
  </mc:AlternateContent>
  <bookViews>
    <workbookView xWindow="0" yWindow="0" windowWidth="19200" windowHeight="11460"/>
  </bookViews>
  <sheets>
    <sheet name="MeMé BSc. 2022.04.16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J24" i="1"/>
  <c r="I24" i="1"/>
  <c r="H24" i="1"/>
  <c r="G24" i="1"/>
  <c r="F24" i="1"/>
  <c r="E24" i="1"/>
  <c r="J42" i="1"/>
  <c r="I42" i="1"/>
  <c r="H42" i="1"/>
  <c r="G42" i="1"/>
  <c r="F42" i="1"/>
  <c r="E42" i="1"/>
  <c r="G33" i="1"/>
  <c r="F33" i="1"/>
  <c r="E33" i="1"/>
  <c r="K95" i="1" l="1"/>
  <c r="J95" i="1"/>
  <c r="I95" i="1"/>
  <c r="H95" i="1"/>
  <c r="G95" i="1"/>
  <c r="F95" i="1"/>
  <c r="E95" i="1"/>
  <c r="K92" i="1"/>
  <c r="J92" i="1"/>
  <c r="I92" i="1"/>
  <c r="H92" i="1"/>
  <c r="G92" i="1"/>
  <c r="F92" i="1"/>
  <c r="E92" i="1"/>
  <c r="K87" i="1"/>
  <c r="J87" i="1"/>
  <c r="I87" i="1"/>
  <c r="H87" i="1"/>
  <c r="G87" i="1"/>
  <c r="F87" i="1"/>
  <c r="E87" i="1"/>
  <c r="K67" i="1"/>
  <c r="J67" i="1"/>
  <c r="I67" i="1"/>
  <c r="K59" i="1"/>
  <c r="J59" i="1"/>
  <c r="I59" i="1"/>
  <c r="H59" i="1"/>
  <c r="G59" i="1"/>
  <c r="F59" i="1"/>
  <c r="E59" i="1"/>
  <c r="K50" i="1"/>
  <c r="J50" i="1"/>
  <c r="I50" i="1"/>
  <c r="H50" i="1"/>
  <c r="G50" i="1"/>
  <c r="F50" i="1"/>
  <c r="E50" i="1"/>
  <c r="K42" i="1"/>
  <c r="K33" i="1"/>
  <c r="J33" i="1"/>
  <c r="I33" i="1"/>
  <c r="H33" i="1"/>
  <c r="K24" i="1"/>
  <c r="K16" i="1"/>
  <c r="G16" i="1"/>
  <c r="F16" i="1"/>
  <c r="E16" i="1"/>
  <c r="E96" i="1" l="1"/>
  <c r="E68" i="1" s="1"/>
  <c r="E69" i="1" s="1"/>
  <c r="G96" i="1"/>
  <c r="G68" i="1" s="1"/>
  <c r="I96" i="1"/>
  <c r="I68" i="1" s="1"/>
  <c r="I69" i="1" s="1"/>
  <c r="K96" i="1"/>
  <c r="K68" i="1" s="1"/>
  <c r="F96" i="1"/>
  <c r="F68" i="1" s="1"/>
  <c r="F69" i="1" s="1"/>
  <c r="H96" i="1"/>
  <c r="H68" i="1" s="1"/>
  <c r="J96" i="1"/>
  <c r="J68" i="1" s="1"/>
  <c r="J69" i="1" s="1"/>
  <c r="G69" i="1"/>
  <c r="K69" i="1"/>
  <c r="H69" i="1"/>
</calcChain>
</file>

<file path=xl/sharedStrings.xml><?xml version="1.0" encoding="utf-8"?>
<sst xmlns="http://schemas.openxmlformats.org/spreadsheetml/2006/main" count="398" uniqueCount="208">
  <si>
    <t>1.</t>
  </si>
  <si>
    <t>2.</t>
  </si>
  <si>
    <t>Elm.</t>
  </si>
  <si>
    <t>Gyak.</t>
  </si>
  <si>
    <t>Labor</t>
  </si>
  <si>
    <t>gyj</t>
  </si>
  <si>
    <t>TTI</t>
  </si>
  <si>
    <t>KMA</t>
  </si>
  <si>
    <t>k</t>
  </si>
  <si>
    <t>GHI</t>
  </si>
  <si>
    <t>GTT</t>
  </si>
  <si>
    <t>MI</t>
  </si>
  <si>
    <t>SZI</t>
  </si>
  <si>
    <t>ai</t>
  </si>
  <si>
    <t>NYK</t>
  </si>
  <si>
    <t>Összesen (7 tárgy):</t>
  </si>
  <si>
    <t>SZV</t>
  </si>
  <si>
    <t>SP</t>
  </si>
  <si>
    <t>krit</t>
  </si>
  <si>
    <t>gyj/k</t>
  </si>
  <si>
    <t>besz</t>
  </si>
  <si>
    <t>BN-8-E1001T/--</t>
  </si>
  <si>
    <t>1-5</t>
  </si>
  <si>
    <t>Edutus University</t>
  </si>
  <si>
    <t>Institutional ID: FI83139</t>
  </si>
  <si>
    <t>full-time and correspondence program</t>
  </si>
  <si>
    <t>Ex-ante preconditions</t>
  </si>
  <si>
    <t>Subject  code</t>
  </si>
  <si>
    <t>Name of the subject</t>
  </si>
  <si>
    <t>Weekly contact hours</t>
  </si>
  <si>
    <t>Semester contact hours</t>
  </si>
  <si>
    <t>Credit</t>
  </si>
  <si>
    <t>Module</t>
  </si>
  <si>
    <t>Department</t>
  </si>
  <si>
    <t xml:space="preserve">The enrolled students have to meet the learning outcomes (LO) of each subjects in the course of their studies </t>
  </si>
  <si>
    <t>Semester I.</t>
  </si>
  <si>
    <t>Theory</t>
  </si>
  <si>
    <t>Pract.</t>
  </si>
  <si>
    <t>Lab.</t>
  </si>
  <si>
    <t>Mathematics I.</t>
  </si>
  <si>
    <t>Corporate Economics</t>
  </si>
  <si>
    <t>Fundamental of Mechanics</t>
  </si>
  <si>
    <t>Engineering Communication</t>
  </si>
  <si>
    <t>Basic Knowledges of Engineering</t>
  </si>
  <si>
    <t>Total (6 subjects):</t>
  </si>
  <si>
    <t>Semester II.</t>
  </si>
  <si>
    <t>Mathematics II.</t>
  </si>
  <si>
    <t>Chemistry and Material Science</t>
  </si>
  <si>
    <t>Electrotechnics II.</t>
  </si>
  <si>
    <t xml:space="preserve">Applied Mechanics </t>
  </si>
  <si>
    <t>B-0-M102T</t>
  </si>
  <si>
    <t>B-0-A110T</t>
  </si>
  <si>
    <t>B-0-M101T</t>
  </si>
  <si>
    <t>B-0-M103T</t>
  </si>
  <si>
    <t>B-0-M105T</t>
  </si>
  <si>
    <t>B-0-M104T</t>
  </si>
  <si>
    <t>B-0-M205T</t>
  </si>
  <si>
    <t>B-0-M204T</t>
  </si>
  <si>
    <t>B-0-M202T</t>
  </si>
  <si>
    <t>B-0-M201T</t>
  </si>
  <si>
    <t>B-0-M203T</t>
  </si>
  <si>
    <t>Semester III.</t>
  </si>
  <si>
    <t>Engineering Professional Foreign Language I.</t>
  </si>
  <si>
    <t>B-0-M308T</t>
  </si>
  <si>
    <t>pract.
class mark</t>
  </si>
  <si>
    <t>exam</t>
  </si>
  <si>
    <t>signature</t>
  </si>
  <si>
    <t>B-0-M303T</t>
  </si>
  <si>
    <t>B-1-M309T</t>
  </si>
  <si>
    <t>Fundamentals of Mechanics</t>
  </si>
  <si>
    <t>Total (7 subjects):</t>
  </si>
  <si>
    <t>Semester IV.</t>
  </si>
  <si>
    <t>Financing and Accounting</t>
  </si>
  <si>
    <t>Management and Organisations</t>
  </si>
  <si>
    <t>Computer Aided Measement and Data Collection (NI- Labview)</t>
  </si>
  <si>
    <t xml:space="preserve">Optional subject 1. </t>
  </si>
  <si>
    <t>Semester V.</t>
  </si>
  <si>
    <t>B-0-A210T</t>
  </si>
  <si>
    <t>B-0-M405T</t>
  </si>
  <si>
    <t>B-0-M407T</t>
  </si>
  <si>
    <t>B-1-M403T</t>
  </si>
  <si>
    <t xml:space="preserve">Specialisation Subject 1. </t>
  </si>
  <si>
    <t xml:space="preserve">Specialisation Subject 2. </t>
  </si>
  <si>
    <t xml:space="preserve">Specialisation Subject 3. </t>
  </si>
  <si>
    <t xml:space="preserve">Specialisation Subject 4. </t>
  </si>
  <si>
    <t>Minimum 120 credits</t>
  </si>
  <si>
    <t>Semester VI.</t>
  </si>
  <si>
    <t>Safety Guidelines, Healt and
Environmental Protection</t>
  </si>
  <si>
    <t>crit</t>
  </si>
  <si>
    <t>Seminar I.</t>
  </si>
  <si>
    <t xml:space="preserve">Specialisation Subject 5. </t>
  </si>
  <si>
    <t xml:space="preserve">Specialisation Subject 6. </t>
  </si>
  <si>
    <t xml:space="preserve">Specialisation Subject 7. </t>
  </si>
  <si>
    <t>Semester VII.</t>
  </si>
  <si>
    <t>Minimum 150 credits</t>
  </si>
  <si>
    <t>Rigorosum exam*</t>
  </si>
  <si>
    <t>Seminar II.</t>
  </si>
  <si>
    <t>report</t>
  </si>
  <si>
    <t>crit.</t>
  </si>
  <si>
    <t>6 weeks</t>
  </si>
  <si>
    <t xml:space="preserve">Specialisation Subject 8. </t>
  </si>
  <si>
    <t xml:space="preserve">Optional Subject 2. </t>
  </si>
  <si>
    <t>BSc. Thesis**</t>
  </si>
  <si>
    <t>Internship</t>
  </si>
  <si>
    <t>Total (5 subjects):</t>
  </si>
  <si>
    <t>none</t>
  </si>
  <si>
    <t>Gymn (Physical Training)</t>
  </si>
  <si>
    <t>Semester</t>
  </si>
  <si>
    <t>*Subjects of Rigorosum Exam: Fundamentals of Mechanics, Machine and Structural Parts, Fundamentals of Mechanics, Modeling of Mechatronics Systems.</t>
  </si>
  <si>
    <t>** Final Grade of the Bsc. Thesis will be decided by the Closing Exam Committee.</t>
  </si>
  <si>
    <t>Ex-ante Preconditions</t>
  </si>
  <si>
    <t>Subject Code</t>
  </si>
  <si>
    <t>Signal Processing and Computer Control</t>
  </si>
  <si>
    <t>Name of the Subject</t>
  </si>
  <si>
    <t>Weekly Hours</t>
  </si>
  <si>
    <t>Semester Hours</t>
  </si>
  <si>
    <t>Credits</t>
  </si>
  <si>
    <t>Assessment Type</t>
  </si>
  <si>
    <t>Total (4 Subjects):</t>
  </si>
  <si>
    <t>Total (1 Subject):</t>
  </si>
  <si>
    <t>Optional Subjects</t>
  </si>
  <si>
    <t>Remarks:</t>
  </si>
  <si>
    <t>MODULE</t>
  </si>
  <si>
    <t>Hungarian Acronym</t>
  </si>
  <si>
    <t>Natural Sciences Knnowledges</t>
  </si>
  <si>
    <t>Economical and Social Knowledges</t>
  </si>
  <si>
    <t>Professional Knowledges</t>
  </si>
  <si>
    <t>Specialization</t>
  </si>
  <si>
    <t>ASSESSMENTS</t>
  </si>
  <si>
    <t xml:space="preserve">2 Level Assessment </t>
  </si>
  <si>
    <t xml:space="preserve">3 Level Assessment </t>
  </si>
  <si>
    <t>5 Level Assessment</t>
  </si>
  <si>
    <t>Practical Class Mark</t>
  </si>
  <si>
    <t>Report</t>
  </si>
  <si>
    <t>Signature</t>
  </si>
  <si>
    <t>Colloquium (exam)</t>
  </si>
  <si>
    <t>Criteria Reqiurement</t>
  </si>
  <si>
    <t>Dept.  Of business Management</t>
  </si>
  <si>
    <t>Dept. Of Ecomomics and Methodology</t>
  </si>
  <si>
    <t>Engineering Institute</t>
  </si>
  <si>
    <t>Dept. of Language and Communication</t>
  </si>
  <si>
    <t>**For Example: Scientific Student Work (TDK), Special College, Professional Contest, Workshops, Conferences, International Week</t>
  </si>
  <si>
    <t>Not depending on Seminars</t>
  </si>
  <si>
    <t>Engineering Carreer Building</t>
  </si>
  <si>
    <t>Project Management (Engineering)</t>
  </si>
  <si>
    <t>Student Performance Linked to Educational Program**</t>
  </si>
  <si>
    <t>Specialisation Subjects Total Hours and Credits (8 Subjects):</t>
  </si>
  <si>
    <t>Total ( 3 Subjects):</t>
  </si>
  <si>
    <t>In the course of the studies you have to get minimum 10 credits</t>
  </si>
  <si>
    <t>Assessment
 type</t>
  </si>
  <si>
    <t>Engineering Manager BSc.</t>
  </si>
  <si>
    <t>Specialisation Subjects</t>
  </si>
  <si>
    <t>B-0-A108T</t>
  </si>
  <si>
    <t>Corporate Economics
(Introduction to Business)</t>
  </si>
  <si>
    <t>Technologies of Manufacturing Engineering</t>
  </si>
  <si>
    <t>B-0-A206T</t>
  </si>
  <si>
    <t>Economics I. - Microeconomics</t>
  </si>
  <si>
    <t>Economics II. - Macroeconomics</t>
  </si>
  <si>
    <t>K-B-0-A-209T</t>
  </si>
  <si>
    <t>Statistic I</t>
  </si>
  <si>
    <t>Engineering Manager BSc. Program coordinator :  István Dőry PhD.</t>
  </si>
  <si>
    <t xml:space="preserve"> Electrotechnics I.</t>
  </si>
  <si>
    <t>Mathematics III.</t>
  </si>
  <si>
    <t>B-0-M1304T</t>
  </si>
  <si>
    <t>Machinery and Construction Components</t>
  </si>
  <si>
    <t>Fundamentals of Computer Aided Design, Computer Aided Engineering</t>
  </si>
  <si>
    <t>Engineering Physics (Thermo and Hydrodynamics)</t>
  </si>
  <si>
    <t>Measuring Techniques (general)</t>
  </si>
  <si>
    <t>B-0-M306T</t>
  </si>
  <si>
    <t>Engineering Professional Foreign Language I. 
(English or German)</t>
  </si>
  <si>
    <t>Engineering Professional Foreign Language II.
(English or German)</t>
  </si>
  <si>
    <t>B-0-M401T</t>
  </si>
  <si>
    <t>Energy Management</t>
  </si>
  <si>
    <t>Introduction to Law</t>
  </si>
  <si>
    <t>F-0-B102T</t>
  </si>
  <si>
    <t>Analogue and Digital Electronics</t>
  </si>
  <si>
    <t>B-0-M314T</t>
  </si>
  <si>
    <t>BN-0-M609T</t>
  </si>
  <si>
    <t>Project Work</t>
  </si>
  <si>
    <t>BN-0-M607T</t>
  </si>
  <si>
    <t>Quality Management System (ISO 9001:2015)</t>
  </si>
  <si>
    <t>BN-0-M608T</t>
  </si>
  <si>
    <t>B-5-M704T</t>
  </si>
  <si>
    <t>Renewable Energy Resources</t>
  </si>
  <si>
    <t>Process and Project Management Specialsation Spec. Subjects Total Hours and Credits (8 Subjects):</t>
  </si>
  <si>
    <t>Engineering Manager Program Total Hours and Credits (Maintenance Specialisation) (44 Subjects):</t>
  </si>
  <si>
    <t>Logistics</t>
  </si>
  <si>
    <t>B-0-A301T</t>
  </si>
  <si>
    <t>Marketing</t>
  </si>
  <si>
    <t>B – 0 – A207T</t>
  </si>
  <si>
    <t>Strategic and Business Planning</t>
  </si>
  <si>
    <t>B–0–C526T</t>
  </si>
  <si>
    <t>Specialisation Coordinator: Dr. Balázs Laki</t>
  </si>
  <si>
    <t>Every student has to meet all of the learning outcomes of each specialisation subjects in the frame of the choosed
 specialisation: 40 credits</t>
  </si>
  <si>
    <t>Process and Project Management</t>
  </si>
  <si>
    <t>Business Communication</t>
  </si>
  <si>
    <t>F-0-A103T</t>
  </si>
  <si>
    <t>IT Project Simulation</t>
  </si>
  <si>
    <t xml:space="preserve">B-3-M507T </t>
  </si>
  <si>
    <t>Modelling and simulation of processes and projects</t>
  </si>
  <si>
    <t xml:space="preserve">B-3-M505T </t>
  </si>
  <si>
    <t>Energy and Environment</t>
  </si>
  <si>
    <t>BL-3-M6146T</t>
  </si>
  <si>
    <t>Process improvement (Lean)</t>
  </si>
  <si>
    <t xml:space="preserve">M-4-D304T </t>
  </si>
  <si>
    <t xml:space="preserve">B-5-M610T </t>
  </si>
  <si>
    <t>Process improvement (Six Sigma)</t>
  </si>
  <si>
    <t xml:space="preserve">B-5-M702T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</si>
</sst>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b/>
      <sz val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</font>
    <font>
      <sz val="1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8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357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6" fillId="0" borderId="0" xfId="0" applyFont="1" applyFill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/>
    </xf>
    <xf numFmtId="0" fontId="12" fillId="0" borderId="29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/>
    </xf>
    <xf numFmtId="0" fontId="12" fillId="0" borderId="36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right" vertical="center" wrapText="1"/>
    </xf>
    <xf numFmtId="0" fontId="12" fillId="0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12" fillId="0" borderId="44" xfId="0" applyFont="1" applyFill="1" applyBorder="1" applyAlignment="1">
      <alignment vertical="center" wrapText="1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/>
    </xf>
    <xf numFmtId="0" fontId="12" fillId="0" borderId="50" xfId="0" applyFont="1" applyFill="1" applyBorder="1" applyAlignment="1">
      <alignment vertical="center" wrapText="1"/>
    </xf>
    <xf numFmtId="0" fontId="9" fillId="0" borderId="51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vertical="center" wrapText="1"/>
    </xf>
    <xf numFmtId="0" fontId="9" fillId="0" borderId="53" xfId="0" applyFont="1" applyFill="1" applyBorder="1" applyAlignment="1">
      <alignment horizontal="left" vertical="center"/>
    </xf>
    <xf numFmtId="0" fontId="12" fillId="0" borderId="37" xfId="0" applyFont="1" applyFill="1" applyBorder="1" applyAlignment="1">
      <alignment vertical="center" wrapText="1"/>
    </xf>
    <xf numFmtId="0" fontId="7" fillId="0" borderId="37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right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12" fillId="0" borderId="55" xfId="0" applyFont="1" applyFill="1" applyBorder="1" applyAlignment="1">
      <alignment vertical="center" wrapText="1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9" fillId="0" borderId="56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left" vertical="center" wrapText="1"/>
    </xf>
    <xf numFmtId="0" fontId="9" fillId="0" borderId="60" xfId="0" applyFont="1" applyFill="1" applyBorder="1" applyAlignment="1">
      <alignment horizontal="left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2" fillId="0" borderId="58" xfId="0" applyFont="1" applyFill="1" applyBorder="1" applyAlignment="1">
      <alignment vertical="center" wrapText="1"/>
    </xf>
    <xf numFmtId="0" fontId="0" fillId="0" borderId="31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30" xfId="0" applyFill="1" applyBorder="1" applyAlignment="1">
      <alignment horizontal="center"/>
    </xf>
    <xf numFmtId="0" fontId="9" fillId="0" borderId="29" xfId="0" applyFont="1" applyFill="1" applyBorder="1" applyAlignment="1">
      <alignment horizontal="center" vertical="center"/>
    </xf>
    <xf numFmtId="0" fontId="0" fillId="0" borderId="35" xfId="0" applyFill="1" applyBorder="1"/>
    <xf numFmtId="0" fontId="0" fillId="0" borderId="37" xfId="0" applyFill="1" applyBorder="1" applyAlignment="1">
      <alignment horizontal="center"/>
    </xf>
    <xf numFmtId="0" fontId="12" fillId="0" borderId="7" xfId="0" applyFont="1" applyFill="1" applyBorder="1" applyAlignment="1">
      <alignment horizontal="right" vertical="center" wrapText="1"/>
    </xf>
    <xf numFmtId="0" fontId="12" fillId="0" borderId="63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vertical="top" wrapText="1"/>
    </xf>
    <xf numFmtId="0" fontId="0" fillId="0" borderId="26" xfId="0" applyFill="1" applyBorder="1"/>
    <xf numFmtId="0" fontId="9" fillId="0" borderId="64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4" fillId="0" borderId="47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8" fillId="0" borderId="43" xfId="0" applyFont="1" applyBorder="1" applyAlignment="1">
      <alignment horizontal="left" vertical="center" wrapText="1"/>
    </xf>
    <xf numFmtId="0" fontId="7" fillId="0" borderId="60" xfId="0" applyFont="1" applyBorder="1" applyAlignment="1">
      <alignment horizontal="left" vertical="center" wrapText="1"/>
    </xf>
    <xf numFmtId="0" fontId="0" fillId="0" borderId="45" xfId="0" applyFill="1" applyBorder="1"/>
    <xf numFmtId="0" fontId="0" fillId="0" borderId="43" xfId="0" applyFill="1" applyBorder="1"/>
    <xf numFmtId="0" fontId="0" fillId="0" borderId="66" xfId="0" applyFill="1" applyBorder="1" applyAlignment="1">
      <alignment horizontal="center"/>
    </xf>
    <xf numFmtId="0" fontId="0" fillId="0" borderId="67" xfId="0" applyFill="1" applyBorder="1"/>
    <xf numFmtId="0" fontId="9" fillId="0" borderId="67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11" fillId="0" borderId="69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top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6" borderId="40" xfId="0" applyFont="1" applyFill="1" applyBorder="1" applyAlignment="1">
      <alignment horizontal="center" vertical="center"/>
    </xf>
    <xf numFmtId="0" fontId="12" fillId="6" borderId="41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63" xfId="0" applyFont="1" applyFill="1" applyBorder="1" applyAlignment="1">
      <alignment horizontal="center" vertical="center"/>
    </xf>
    <xf numFmtId="0" fontId="9" fillId="2" borderId="6" xfId="0" applyFont="1" applyFill="1" applyBorder="1" applyAlignment="1"/>
    <xf numFmtId="0" fontId="9" fillId="2" borderId="7" xfId="0" applyFont="1" applyFill="1" applyBorder="1" applyAlignment="1"/>
    <xf numFmtId="0" fontId="12" fillId="7" borderId="11" xfId="0" applyFont="1" applyFill="1" applyBorder="1" applyAlignment="1">
      <alignment horizontal="center" vertical="center"/>
    </xf>
    <xf numFmtId="0" fontId="12" fillId="7" borderId="71" xfId="0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9" fillId="0" borderId="5" xfId="0" applyFont="1" applyFill="1" applyBorder="1" applyAlignment="1"/>
    <xf numFmtId="0" fontId="9" fillId="0" borderId="6" xfId="0" applyFont="1" applyFill="1" applyBorder="1" applyAlignment="1"/>
    <xf numFmtId="0" fontId="9" fillId="0" borderId="7" xfId="0" applyFont="1" applyFill="1" applyBorder="1" applyAlignment="1"/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15" fillId="0" borderId="0" xfId="0" applyFont="1" applyFill="1" applyBorder="1"/>
    <xf numFmtId="0" fontId="11" fillId="0" borderId="0" xfId="0" applyFont="1" applyFill="1" applyAlignment="1">
      <alignment wrapText="1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1" fillId="0" borderId="40" xfId="0" applyFont="1" applyFill="1" applyBorder="1" applyAlignment="1">
      <alignment wrapText="1"/>
    </xf>
    <xf numFmtId="0" fontId="11" fillId="0" borderId="41" xfId="0" applyFont="1" applyFill="1" applyBorder="1" applyAlignment="1">
      <alignment wrapText="1"/>
    </xf>
    <xf numFmtId="0" fontId="9" fillId="0" borderId="15" xfId="0" applyFont="1" applyFill="1" applyBorder="1"/>
    <xf numFmtId="0" fontId="12" fillId="0" borderId="63" xfId="0" applyFont="1" applyFill="1" applyBorder="1"/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17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8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" fillId="6" borderId="63" xfId="0" applyFont="1" applyFill="1" applyBorder="1" applyAlignment="1">
      <alignment horizontal="center"/>
    </xf>
    <xf numFmtId="0" fontId="9" fillId="2" borderId="5" xfId="0" applyFont="1" applyFill="1" applyBorder="1" applyAlignment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12" fillId="0" borderId="39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vertical="center"/>
    </xf>
    <xf numFmtId="0" fontId="0" fillId="0" borderId="39" xfId="0" applyFill="1" applyBorder="1" applyAlignment="1">
      <alignment horizontal="center"/>
    </xf>
    <xf numFmtId="0" fontId="9" fillId="0" borderId="39" xfId="0" applyFont="1" applyFill="1" applyBorder="1" applyAlignment="1"/>
    <xf numFmtId="0" fontId="7" fillId="2" borderId="34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right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vertical="center" wrapText="1"/>
    </xf>
    <xf numFmtId="0" fontId="9" fillId="0" borderId="59" xfId="0" applyFont="1" applyFill="1" applyBorder="1" applyAlignment="1">
      <alignment horizontal="left"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27" xfId="0" applyFont="1" applyFill="1" applyBorder="1" applyAlignment="1">
      <alignment vertical="center" wrapText="1"/>
    </xf>
    <xf numFmtId="0" fontId="7" fillId="0" borderId="61" xfId="0" applyFont="1" applyFill="1" applyBorder="1" applyAlignment="1">
      <alignment horizontal="center" vertical="center"/>
    </xf>
    <xf numFmtId="0" fontId="12" fillId="2" borderId="65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/>
    </xf>
    <xf numFmtId="0" fontId="20" fillId="0" borderId="42" xfId="1" applyFont="1" applyFill="1" applyBorder="1" applyAlignment="1">
      <alignment horizontal="left" vertical="center"/>
    </xf>
    <xf numFmtId="0" fontId="20" fillId="0" borderId="43" xfId="1" applyFont="1" applyFill="1" applyBorder="1" applyAlignment="1">
      <alignment horizontal="left" vertical="center"/>
    </xf>
    <xf numFmtId="0" fontId="21" fillId="0" borderId="30" xfId="0" applyFont="1" applyFill="1" applyBorder="1" applyAlignment="1">
      <alignment vertical="center" wrapText="1"/>
    </xf>
    <xf numFmtId="0" fontId="20" fillId="0" borderId="42" xfId="0" applyFont="1" applyFill="1" applyBorder="1" applyAlignment="1">
      <alignment horizontal="center" vertical="center"/>
    </xf>
    <xf numFmtId="0" fontId="20" fillId="0" borderId="67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left" vertical="center" wrapText="1"/>
    </xf>
    <xf numFmtId="0" fontId="20" fillId="2" borderId="43" xfId="0" applyFont="1" applyFill="1" applyBorder="1" applyAlignment="1">
      <alignment horizontal="left" vertical="center" wrapText="1"/>
    </xf>
    <xf numFmtId="0" fontId="21" fillId="0" borderId="66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14" fillId="2" borderId="43" xfId="0" applyFont="1" applyFill="1" applyBorder="1"/>
    <xf numFmtId="0" fontId="9" fillId="2" borderId="46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center" vertical="center"/>
    </xf>
    <xf numFmtId="0" fontId="23" fillId="2" borderId="45" xfId="0" applyFont="1" applyFill="1" applyBorder="1"/>
    <xf numFmtId="0" fontId="11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vertical="center" wrapText="1"/>
    </xf>
    <xf numFmtId="0" fontId="24" fillId="0" borderId="40" xfId="0" applyFont="1" applyFill="1" applyBorder="1" applyAlignment="1">
      <alignment horizontal="left" vertical="center"/>
    </xf>
    <xf numFmtId="0" fontId="24" fillId="0" borderId="71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horizontal="left" vertical="center"/>
    </xf>
    <xf numFmtId="0" fontId="10" fillId="0" borderId="63" xfId="0" applyFont="1" applyFill="1" applyBorder="1" applyAlignment="1">
      <alignment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quotePrefix="1" applyFont="1" applyBorder="1" applyAlignment="1">
      <alignment horizontal="center" vertical="center"/>
    </xf>
    <xf numFmtId="49" fontId="7" fillId="0" borderId="63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9" fillId="0" borderId="12" xfId="0" applyFont="1" applyFill="1" applyBorder="1" applyAlignment="1"/>
    <xf numFmtId="0" fontId="9" fillId="0" borderId="13" xfId="0" applyFont="1" applyFill="1" applyBorder="1" applyAlignment="1"/>
    <xf numFmtId="0" fontId="24" fillId="0" borderId="0" xfId="0" applyFont="1"/>
    <xf numFmtId="0" fontId="2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/>
    </xf>
    <xf numFmtId="0" fontId="9" fillId="0" borderId="20" xfId="0" applyFont="1" applyFill="1" applyBorder="1" applyAlignment="1"/>
    <xf numFmtId="0" fontId="25" fillId="0" borderId="0" xfId="0" applyFont="1"/>
    <xf numFmtId="0" fontId="7" fillId="0" borderId="0" xfId="0" applyFont="1" applyAlignment="1">
      <alignment horizontal="left"/>
    </xf>
    <xf numFmtId="0" fontId="25" fillId="0" borderId="0" xfId="0" applyFont="1" applyAlignment="1">
      <alignment wrapText="1"/>
    </xf>
    <xf numFmtId="0" fontId="25" fillId="0" borderId="0" xfId="0" applyFont="1" applyAlignment="1"/>
    <xf numFmtId="0" fontId="0" fillId="0" borderId="0" xfId="0" applyBorder="1"/>
    <xf numFmtId="0" fontId="16" fillId="0" borderId="0" xfId="0" applyFont="1"/>
    <xf numFmtId="0" fontId="6" fillId="0" borderId="0" xfId="0" applyFont="1"/>
    <xf numFmtId="0" fontId="16" fillId="0" borderId="0" xfId="0" applyFont="1" applyAlignment="1">
      <alignment horizontal="left"/>
    </xf>
    <xf numFmtId="0" fontId="7" fillId="0" borderId="0" xfId="0" applyFont="1"/>
    <xf numFmtId="0" fontId="9" fillId="0" borderId="23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vertical="center" wrapText="1"/>
    </xf>
    <xf numFmtId="0" fontId="2" fillId="0" borderId="0" xfId="0" applyFont="1"/>
    <xf numFmtId="0" fontId="9" fillId="0" borderId="65" xfId="0" applyFont="1" applyFill="1" applyBorder="1" applyAlignment="1">
      <alignment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right" vertical="center"/>
    </xf>
    <xf numFmtId="0" fontId="12" fillId="6" borderId="39" xfId="0" applyFont="1" applyFill="1" applyBorder="1" applyAlignment="1">
      <alignment horizontal="right" vertical="center"/>
    </xf>
    <xf numFmtId="0" fontId="12" fillId="7" borderId="5" xfId="0" applyFont="1" applyFill="1" applyBorder="1" applyAlignment="1">
      <alignment horizontal="right" vertical="center"/>
    </xf>
    <xf numFmtId="0" fontId="12" fillId="7" borderId="6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7" fillId="2" borderId="57" xfId="0" applyFont="1" applyFill="1" applyBorder="1" applyAlignment="1">
      <alignment horizontal="center" vertical="center" wrapText="1"/>
    </xf>
    <xf numFmtId="0" fontId="7" fillId="2" borderId="71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right" vertical="center" wrapText="1"/>
    </xf>
    <xf numFmtId="0" fontId="12" fillId="6" borderId="6" xfId="0" applyFont="1" applyFill="1" applyBorder="1" applyAlignment="1">
      <alignment horizontal="right" vertical="center" wrapText="1"/>
    </xf>
    <xf numFmtId="0" fontId="12" fillId="6" borderId="7" xfId="0" applyFont="1" applyFill="1" applyBorder="1" applyAlignment="1">
      <alignment horizontal="right" vertical="center" wrapText="1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right" vertical="center" wrapText="1"/>
    </xf>
    <xf numFmtId="0" fontId="12" fillId="2" borderId="6" xfId="0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 wrapText="1"/>
    </xf>
    <xf numFmtId="0" fontId="21" fillId="5" borderId="5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tabSelected="1" workbookViewId="0">
      <selection activeCell="U94" sqref="U94"/>
    </sheetView>
  </sheetViews>
  <sheetFormatPr defaultRowHeight="15" x14ac:dyDescent="0.25"/>
  <cols>
    <col min="1" max="1" width="10.85546875" customWidth="1"/>
    <col min="2" max="2" width="10" customWidth="1"/>
    <col min="3" max="3" width="13.85546875" customWidth="1"/>
    <col min="4" max="4" width="22" customWidth="1"/>
    <col min="5" max="5" width="5.5703125" customWidth="1"/>
    <col min="6" max="6" width="5.7109375" customWidth="1"/>
    <col min="7" max="7" width="4.28515625" customWidth="1"/>
    <col min="8" max="8" width="5.7109375" customWidth="1"/>
    <col min="9" max="9" width="6.5703125" customWidth="1"/>
    <col min="10" max="10" width="5" customWidth="1"/>
    <col min="11" max="11" width="5.7109375" customWidth="1"/>
    <col min="12" max="12" width="3.7109375" customWidth="1"/>
    <col min="13" max="13" width="8.7109375" customWidth="1"/>
    <col min="14" max="14" width="6.7109375" customWidth="1"/>
    <col min="15" max="15" width="10.42578125" customWidth="1"/>
  </cols>
  <sheetData>
    <row r="1" spans="1:15" ht="26.25" customHeight="1" x14ac:dyDescent="0.25">
      <c r="A1" s="1" t="s">
        <v>23</v>
      </c>
      <c r="B1" s="2"/>
      <c r="C1" s="3"/>
      <c r="H1" s="4"/>
      <c r="I1" s="4"/>
      <c r="J1" s="4"/>
      <c r="K1" s="5"/>
      <c r="L1" s="6" t="s">
        <v>24</v>
      </c>
    </row>
    <row r="2" spans="1:15" ht="18.75" x14ac:dyDescent="0.3">
      <c r="A2" s="300" t="s">
        <v>150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</row>
    <row r="3" spans="1:15" ht="15.75" x14ac:dyDescent="0.25">
      <c r="A3" s="301" t="s">
        <v>25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</row>
    <row r="4" spans="1:15" ht="15.75" x14ac:dyDescent="0.25">
      <c r="A4" s="302" t="s">
        <v>160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</row>
    <row r="5" spans="1:1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5.75" thickBot="1" x14ac:dyDescent="0.3">
      <c r="A6" s="303" t="s">
        <v>34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</row>
    <row r="7" spans="1:15" ht="27" customHeight="1" thickBot="1" x14ac:dyDescent="0.3">
      <c r="A7" s="304" t="s">
        <v>26</v>
      </c>
      <c r="B7" s="305"/>
      <c r="C7" s="306" t="s">
        <v>27</v>
      </c>
      <c r="D7" s="308" t="s">
        <v>28</v>
      </c>
      <c r="E7" s="310" t="s">
        <v>29</v>
      </c>
      <c r="F7" s="311"/>
      <c r="G7" s="311"/>
      <c r="H7" s="310" t="s">
        <v>30</v>
      </c>
      <c r="I7" s="311"/>
      <c r="J7" s="312"/>
      <c r="K7" s="308" t="s">
        <v>31</v>
      </c>
      <c r="L7" s="313" t="s">
        <v>149</v>
      </c>
      <c r="M7" s="314"/>
      <c r="N7" s="317" t="s">
        <v>32</v>
      </c>
      <c r="O7" s="319" t="s">
        <v>33</v>
      </c>
    </row>
    <row r="8" spans="1:15" ht="15.75" thickBot="1" x14ac:dyDescent="0.3">
      <c r="A8" s="8" t="s">
        <v>0</v>
      </c>
      <c r="B8" s="9" t="s">
        <v>1</v>
      </c>
      <c r="C8" s="307"/>
      <c r="D8" s="309"/>
      <c r="E8" s="10" t="s">
        <v>36</v>
      </c>
      <c r="F8" s="11" t="s">
        <v>37</v>
      </c>
      <c r="G8" s="12" t="s">
        <v>38</v>
      </c>
      <c r="H8" s="10" t="s">
        <v>36</v>
      </c>
      <c r="I8" s="11" t="s">
        <v>37</v>
      </c>
      <c r="J8" s="12" t="s">
        <v>38</v>
      </c>
      <c r="K8" s="309"/>
      <c r="L8" s="315"/>
      <c r="M8" s="316"/>
      <c r="N8" s="318"/>
      <c r="O8" s="320"/>
    </row>
    <row r="9" spans="1:15" ht="15.75" thickBot="1" x14ac:dyDescent="0.3">
      <c r="A9" s="321" t="s">
        <v>35</v>
      </c>
      <c r="B9" s="322"/>
      <c r="C9" s="322"/>
      <c r="D9" s="322"/>
      <c r="E9" s="323"/>
      <c r="F9" s="323"/>
      <c r="G9" s="323"/>
      <c r="H9" s="323"/>
      <c r="I9" s="323"/>
      <c r="J9" s="323"/>
      <c r="K9" s="323"/>
      <c r="L9" s="322"/>
      <c r="M9" s="322"/>
      <c r="N9" s="322"/>
      <c r="O9" s="324"/>
    </row>
    <row r="10" spans="1:15" ht="38.25" x14ac:dyDescent="0.25">
      <c r="A10" s="13"/>
      <c r="B10" s="14"/>
      <c r="C10" s="15" t="s">
        <v>50</v>
      </c>
      <c r="D10" s="16" t="s">
        <v>39</v>
      </c>
      <c r="E10" s="17">
        <v>2</v>
      </c>
      <c r="F10" s="18">
        <v>2</v>
      </c>
      <c r="G10" s="19">
        <v>1</v>
      </c>
      <c r="H10" s="17">
        <v>10</v>
      </c>
      <c r="I10" s="18">
        <v>10</v>
      </c>
      <c r="J10" s="19">
        <v>6</v>
      </c>
      <c r="K10" s="20">
        <v>5</v>
      </c>
      <c r="L10" s="21">
        <v>5</v>
      </c>
      <c r="M10" s="293" t="s">
        <v>64</v>
      </c>
      <c r="N10" s="21" t="s">
        <v>6</v>
      </c>
      <c r="O10" s="19" t="s">
        <v>7</v>
      </c>
    </row>
    <row r="11" spans="1:15" ht="29.25" customHeight="1" x14ac:dyDescent="0.25">
      <c r="A11" s="22"/>
      <c r="B11" s="23"/>
      <c r="C11" s="24" t="s">
        <v>51</v>
      </c>
      <c r="D11" s="25" t="s">
        <v>153</v>
      </c>
      <c r="E11" s="26">
        <v>1</v>
      </c>
      <c r="F11" s="27">
        <v>2</v>
      </c>
      <c r="G11" s="28">
        <v>0</v>
      </c>
      <c r="H11" s="26">
        <v>6</v>
      </c>
      <c r="I11" s="27">
        <v>10</v>
      </c>
      <c r="J11" s="28">
        <v>0</v>
      </c>
      <c r="K11" s="29">
        <v>5</v>
      </c>
      <c r="L11" s="30">
        <v>5</v>
      </c>
      <c r="M11" s="28" t="s">
        <v>65</v>
      </c>
      <c r="N11" s="30" t="s">
        <v>9</v>
      </c>
      <c r="O11" s="28" t="s">
        <v>10</v>
      </c>
    </row>
    <row r="12" spans="1:15" ht="25.5" customHeight="1" x14ac:dyDescent="0.25">
      <c r="A12" s="22"/>
      <c r="B12" s="23"/>
      <c r="C12" s="24" t="s">
        <v>152</v>
      </c>
      <c r="D12" s="25" t="s">
        <v>156</v>
      </c>
      <c r="E12" s="26">
        <v>2</v>
      </c>
      <c r="F12" s="27">
        <v>2</v>
      </c>
      <c r="G12" s="28">
        <v>1</v>
      </c>
      <c r="H12" s="26">
        <v>10</v>
      </c>
      <c r="I12" s="27">
        <v>10</v>
      </c>
      <c r="J12" s="28">
        <v>6</v>
      </c>
      <c r="K12" s="29">
        <v>5</v>
      </c>
      <c r="L12" s="30">
        <v>5</v>
      </c>
      <c r="M12" s="28" t="s">
        <v>65</v>
      </c>
      <c r="N12" s="30" t="s">
        <v>9</v>
      </c>
      <c r="O12" s="28" t="s">
        <v>7</v>
      </c>
    </row>
    <row r="13" spans="1:15" ht="27.6" customHeight="1" thickBot="1" x14ac:dyDescent="0.3">
      <c r="A13" s="22"/>
      <c r="B13" s="23"/>
      <c r="C13" s="24" t="s">
        <v>53</v>
      </c>
      <c r="D13" s="25" t="s">
        <v>41</v>
      </c>
      <c r="E13" s="26">
        <v>1</v>
      </c>
      <c r="F13" s="27">
        <v>5</v>
      </c>
      <c r="G13" s="28">
        <v>0</v>
      </c>
      <c r="H13" s="26">
        <v>5</v>
      </c>
      <c r="I13" s="27">
        <v>25</v>
      </c>
      <c r="J13" s="28">
        <v>0</v>
      </c>
      <c r="K13" s="31">
        <v>5</v>
      </c>
      <c r="L13" s="30">
        <v>5</v>
      </c>
      <c r="M13" s="28" t="s">
        <v>65</v>
      </c>
      <c r="N13" s="30" t="s">
        <v>6</v>
      </c>
      <c r="O13" s="28" t="s">
        <v>11</v>
      </c>
    </row>
    <row r="14" spans="1:15" ht="39" thickBot="1" x14ac:dyDescent="0.3">
      <c r="A14" s="22"/>
      <c r="B14" s="23"/>
      <c r="C14" s="32" t="s">
        <v>54</v>
      </c>
      <c r="D14" s="25" t="s">
        <v>42</v>
      </c>
      <c r="E14" s="26">
        <v>1</v>
      </c>
      <c r="F14" s="27">
        <v>3</v>
      </c>
      <c r="G14" s="28">
        <v>0</v>
      </c>
      <c r="H14" s="26">
        <v>5</v>
      </c>
      <c r="I14" s="27">
        <v>15</v>
      </c>
      <c r="J14" s="28">
        <v>0</v>
      </c>
      <c r="K14" s="29">
        <v>5</v>
      </c>
      <c r="L14" s="30">
        <v>5</v>
      </c>
      <c r="M14" s="293" t="s">
        <v>64</v>
      </c>
      <c r="N14" s="30" t="s">
        <v>12</v>
      </c>
      <c r="O14" s="28" t="s">
        <v>11</v>
      </c>
    </row>
    <row r="15" spans="1:15" ht="39" thickBot="1" x14ac:dyDescent="0.3">
      <c r="A15" s="33"/>
      <c r="B15" s="34"/>
      <c r="C15" s="35" t="s">
        <v>55</v>
      </c>
      <c r="D15" s="36" t="s">
        <v>43</v>
      </c>
      <c r="E15" s="26">
        <v>1</v>
      </c>
      <c r="F15" s="27">
        <v>2</v>
      </c>
      <c r="G15" s="28">
        <v>1</v>
      </c>
      <c r="H15" s="26">
        <v>6</v>
      </c>
      <c r="I15" s="27">
        <v>10</v>
      </c>
      <c r="J15" s="28">
        <v>6</v>
      </c>
      <c r="K15" s="37">
        <v>5</v>
      </c>
      <c r="L15" s="38">
        <v>5</v>
      </c>
      <c r="M15" s="293" t="s">
        <v>64</v>
      </c>
      <c r="N15" s="38" t="s">
        <v>12</v>
      </c>
      <c r="O15" s="39" t="s">
        <v>11</v>
      </c>
    </row>
    <row r="16" spans="1:15" ht="15.75" thickBot="1" x14ac:dyDescent="0.3">
      <c r="A16" s="40"/>
      <c r="B16" s="41"/>
      <c r="C16" s="42"/>
      <c r="D16" s="43" t="s">
        <v>44</v>
      </c>
      <c r="E16" s="44">
        <f t="shared" ref="E16:K16" si="0">SUM(E10:E15)</f>
        <v>8</v>
      </c>
      <c r="F16" s="45">
        <f t="shared" si="0"/>
        <v>16</v>
      </c>
      <c r="G16" s="46">
        <f t="shared" si="0"/>
        <v>3</v>
      </c>
      <c r="H16" s="44">
        <f>SUM(H10:H15)</f>
        <v>42</v>
      </c>
      <c r="I16" s="45">
        <f>SUM(I10:I15)</f>
        <v>80</v>
      </c>
      <c r="J16" s="46">
        <f>SUM(J10:J15)</f>
        <v>18</v>
      </c>
      <c r="K16" s="47">
        <f t="shared" si="0"/>
        <v>30</v>
      </c>
      <c r="L16" s="48"/>
      <c r="M16" s="49"/>
      <c r="N16" s="49"/>
      <c r="O16" s="50"/>
    </row>
    <row r="17" spans="1:15" ht="15.75" thickBot="1" x14ac:dyDescent="0.3">
      <c r="A17" s="297" t="s">
        <v>45</v>
      </c>
      <c r="B17" s="298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9"/>
    </row>
    <row r="18" spans="1:15" ht="23.45" customHeight="1" x14ac:dyDescent="0.25">
      <c r="A18" s="51"/>
      <c r="B18" s="52"/>
      <c r="C18" s="15" t="s">
        <v>56</v>
      </c>
      <c r="D18" s="53" t="s">
        <v>46</v>
      </c>
      <c r="E18" s="17">
        <v>2</v>
      </c>
      <c r="F18" s="18">
        <v>2</v>
      </c>
      <c r="G18" s="19">
        <v>1</v>
      </c>
      <c r="H18" s="17">
        <v>10</v>
      </c>
      <c r="I18" s="18">
        <v>10</v>
      </c>
      <c r="J18" s="19">
        <v>6</v>
      </c>
      <c r="K18" s="20">
        <v>5</v>
      </c>
      <c r="L18" s="21">
        <v>5</v>
      </c>
      <c r="M18" s="28" t="s">
        <v>65</v>
      </c>
      <c r="N18" s="54" t="s">
        <v>6</v>
      </c>
      <c r="O18" s="55" t="s">
        <v>7</v>
      </c>
    </row>
    <row r="19" spans="1:15" ht="29.25" customHeight="1" x14ac:dyDescent="0.25">
      <c r="A19" s="56"/>
      <c r="B19" s="57"/>
      <c r="C19" s="58" t="s">
        <v>57</v>
      </c>
      <c r="D19" s="59" t="s">
        <v>47</v>
      </c>
      <c r="E19" s="26">
        <v>2</v>
      </c>
      <c r="F19" s="27">
        <v>2</v>
      </c>
      <c r="G19" s="28">
        <v>0</v>
      </c>
      <c r="H19" s="26">
        <v>14</v>
      </c>
      <c r="I19" s="27">
        <v>6</v>
      </c>
      <c r="J19" s="28">
        <v>0</v>
      </c>
      <c r="K19" s="31">
        <v>5</v>
      </c>
      <c r="L19" s="60">
        <v>5</v>
      </c>
      <c r="M19" s="28" t="s">
        <v>65</v>
      </c>
      <c r="N19" s="60" t="s">
        <v>6</v>
      </c>
      <c r="O19" s="28" t="s">
        <v>11</v>
      </c>
    </row>
    <row r="20" spans="1:15" ht="32.25" customHeight="1" x14ac:dyDescent="0.25">
      <c r="A20" s="22"/>
      <c r="B20" s="57"/>
      <c r="C20" s="58" t="s">
        <v>155</v>
      </c>
      <c r="D20" s="25" t="s">
        <v>157</v>
      </c>
      <c r="E20" s="26">
        <v>2</v>
      </c>
      <c r="F20" s="27">
        <v>2</v>
      </c>
      <c r="G20" s="28">
        <v>1</v>
      </c>
      <c r="H20" s="26">
        <v>10</v>
      </c>
      <c r="I20" s="27">
        <v>10</v>
      </c>
      <c r="J20" s="28">
        <v>6</v>
      </c>
      <c r="K20" s="31">
        <v>5</v>
      </c>
      <c r="L20" s="60">
        <v>5</v>
      </c>
      <c r="M20" s="28" t="s">
        <v>65</v>
      </c>
      <c r="N20" s="60" t="s">
        <v>9</v>
      </c>
      <c r="O20" s="28" t="s">
        <v>7</v>
      </c>
    </row>
    <row r="21" spans="1:15" ht="36.6" customHeight="1" x14ac:dyDescent="0.25">
      <c r="A21" s="22"/>
      <c r="B21" s="57"/>
      <c r="C21" s="58" t="s">
        <v>158</v>
      </c>
      <c r="D21" s="59" t="s">
        <v>159</v>
      </c>
      <c r="E21" s="26">
        <v>1</v>
      </c>
      <c r="F21" s="27">
        <v>2</v>
      </c>
      <c r="G21" s="28">
        <v>0</v>
      </c>
      <c r="H21" s="26">
        <v>6</v>
      </c>
      <c r="I21" s="27">
        <v>10</v>
      </c>
      <c r="J21" s="28">
        <v>0</v>
      </c>
      <c r="K21" s="31">
        <v>5</v>
      </c>
      <c r="L21" s="60">
        <v>5</v>
      </c>
      <c r="M21" s="28" t="s">
        <v>65</v>
      </c>
      <c r="N21" s="60" t="s">
        <v>9</v>
      </c>
      <c r="O21" s="28" t="s">
        <v>7</v>
      </c>
    </row>
    <row r="22" spans="1:15" ht="22.5" x14ac:dyDescent="0.25">
      <c r="A22" s="62" t="s">
        <v>69</v>
      </c>
      <c r="B22" s="23" t="s">
        <v>39</v>
      </c>
      <c r="C22" s="24" t="s">
        <v>59</v>
      </c>
      <c r="D22" s="25" t="s">
        <v>49</v>
      </c>
      <c r="E22" s="26">
        <v>1</v>
      </c>
      <c r="F22" s="27">
        <v>3</v>
      </c>
      <c r="G22" s="28">
        <v>0</v>
      </c>
      <c r="H22" s="26">
        <v>8</v>
      </c>
      <c r="I22" s="27">
        <v>16</v>
      </c>
      <c r="J22" s="28">
        <v>0</v>
      </c>
      <c r="K22" s="29">
        <v>5</v>
      </c>
      <c r="L22" s="30">
        <v>5</v>
      </c>
      <c r="M22" s="28" t="s">
        <v>65</v>
      </c>
      <c r="N22" s="30" t="s">
        <v>6</v>
      </c>
      <c r="O22" s="28" t="s">
        <v>11</v>
      </c>
    </row>
    <row r="23" spans="1:15" ht="25.5" customHeight="1" thickBot="1" x14ac:dyDescent="0.3">
      <c r="A23" s="63"/>
      <c r="B23" s="34"/>
      <c r="C23" s="64" t="s">
        <v>60</v>
      </c>
      <c r="D23" s="65" t="s">
        <v>154</v>
      </c>
      <c r="E23" s="26">
        <v>2</v>
      </c>
      <c r="F23" s="27">
        <v>2</v>
      </c>
      <c r="G23" s="28">
        <v>0</v>
      </c>
      <c r="H23" s="26">
        <v>10</v>
      </c>
      <c r="I23" s="27">
        <v>10</v>
      </c>
      <c r="J23" s="28">
        <v>0</v>
      </c>
      <c r="K23" s="66">
        <v>5</v>
      </c>
      <c r="L23" s="67">
        <v>5</v>
      </c>
      <c r="M23" s="28" t="s">
        <v>65</v>
      </c>
      <c r="N23" s="68" t="s">
        <v>12</v>
      </c>
      <c r="O23" s="39" t="s">
        <v>11</v>
      </c>
    </row>
    <row r="24" spans="1:15" ht="15.75" thickBot="1" x14ac:dyDescent="0.3">
      <c r="A24" s="40"/>
      <c r="B24" s="41"/>
      <c r="C24" s="42"/>
      <c r="D24" s="69" t="s">
        <v>44</v>
      </c>
      <c r="E24" s="44">
        <f>SUM(E18:E23)</f>
        <v>10</v>
      </c>
      <c r="F24" s="45">
        <f>SUM(F18:F23)</f>
        <v>13</v>
      </c>
      <c r="G24" s="70">
        <f>SUM(G18:G23)</f>
        <v>2</v>
      </c>
      <c r="H24" s="44">
        <f>SUM(H18:H23)</f>
        <v>58</v>
      </c>
      <c r="I24" s="45">
        <f>SUM(I18:I23)</f>
        <v>62</v>
      </c>
      <c r="J24" s="46">
        <f>SUM(J18:J23)</f>
        <v>12</v>
      </c>
      <c r="K24" s="71">
        <f t="shared" ref="K24" si="1">SUM(K18:K23)</f>
        <v>30</v>
      </c>
      <c r="L24" s="72"/>
      <c r="M24" s="49"/>
      <c r="N24" s="49"/>
      <c r="O24" s="50"/>
    </row>
    <row r="25" spans="1:15" ht="15.75" thickBot="1" x14ac:dyDescent="0.3">
      <c r="A25" s="325" t="s">
        <v>61</v>
      </c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9"/>
    </row>
    <row r="26" spans="1:15" ht="51.6" customHeight="1" thickBot="1" x14ac:dyDescent="0.3">
      <c r="A26" s="22"/>
      <c r="B26" s="14"/>
      <c r="C26" s="74" t="s">
        <v>52</v>
      </c>
      <c r="D26" s="65" t="s">
        <v>161</v>
      </c>
      <c r="E26" s="17">
        <v>2</v>
      </c>
      <c r="F26" s="18">
        <v>1</v>
      </c>
      <c r="G26" s="19">
        <v>1</v>
      </c>
      <c r="H26" s="17">
        <v>10</v>
      </c>
      <c r="I26" s="18">
        <v>6</v>
      </c>
      <c r="J26" s="19">
        <v>10</v>
      </c>
      <c r="K26" s="20">
        <v>5</v>
      </c>
      <c r="L26" s="21">
        <v>5</v>
      </c>
      <c r="M26" s="293" t="s">
        <v>64</v>
      </c>
      <c r="N26" s="30" t="s">
        <v>6</v>
      </c>
      <c r="O26" s="19" t="s">
        <v>11</v>
      </c>
    </row>
    <row r="27" spans="1:15" ht="33.950000000000003" customHeight="1" thickBot="1" x14ac:dyDescent="0.3">
      <c r="A27" s="73"/>
      <c r="B27" s="73"/>
      <c r="C27" s="74" t="s">
        <v>163</v>
      </c>
      <c r="D27" s="53" t="s">
        <v>162</v>
      </c>
      <c r="E27" s="26">
        <v>2</v>
      </c>
      <c r="F27" s="27">
        <v>2</v>
      </c>
      <c r="G27" s="75">
        <v>1</v>
      </c>
      <c r="H27" s="26">
        <v>10</v>
      </c>
      <c r="I27" s="27">
        <v>10</v>
      </c>
      <c r="J27" s="75">
        <v>6</v>
      </c>
      <c r="K27" s="29">
        <v>5</v>
      </c>
      <c r="L27" s="30">
        <v>5</v>
      </c>
      <c r="M27" s="28" t="s">
        <v>65</v>
      </c>
      <c r="N27" s="60" t="s">
        <v>6</v>
      </c>
      <c r="O27" s="55" t="s">
        <v>7</v>
      </c>
    </row>
    <row r="28" spans="1:15" ht="57" customHeight="1" thickBot="1" x14ac:dyDescent="0.3">
      <c r="A28" s="22"/>
      <c r="B28" s="57"/>
      <c r="C28" s="74"/>
      <c r="D28" s="53" t="s">
        <v>165</v>
      </c>
      <c r="E28" s="26">
        <v>0</v>
      </c>
      <c r="F28" s="27">
        <v>0</v>
      </c>
      <c r="G28" s="28">
        <v>4</v>
      </c>
      <c r="H28" s="26">
        <v>0</v>
      </c>
      <c r="I28" s="27">
        <v>0</v>
      </c>
      <c r="J28" s="28">
        <v>20</v>
      </c>
      <c r="K28" s="31">
        <v>5</v>
      </c>
      <c r="L28" s="60">
        <v>5</v>
      </c>
      <c r="M28" s="293" t="s">
        <v>64</v>
      </c>
      <c r="N28" s="60" t="s">
        <v>12</v>
      </c>
      <c r="O28" s="55" t="s">
        <v>11</v>
      </c>
    </row>
    <row r="29" spans="1:15" ht="39" thickBot="1" x14ac:dyDescent="0.3">
      <c r="A29" s="76" t="s">
        <v>46</v>
      </c>
      <c r="B29" s="23"/>
      <c r="C29" s="74" t="s">
        <v>63</v>
      </c>
      <c r="D29" s="53" t="s">
        <v>166</v>
      </c>
      <c r="E29" s="26">
        <v>2</v>
      </c>
      <c r="F29" s="27">
        <v>3</v>
      </c>
      <c r="G29" s="28">
        <v>0</v>
      </c>
      <c r="H29" s="26">
        <v>10</v>
      </c>
      <c r="I29" s="27">
        <v>16</v>
      </c>
      <c r="J29" s="28">
        <v>0</v>
      </c>
      <c r="K29" s="31">
        <v>5</v>
      </c>
      <c r="L29" s="60">
        <v>5</v>
      </c>
      <c r="M29" s="293" t="s">
        <v>65</v>
      </c>
      <c r="N29" s="30" t="s">
        <v>6</v>
      </c>
      <c r="O29" s="27" t="s">
        <v>11</v>
      </c>
    </row>
    <row r="30" spans="1:15" ht="39" thickBot="1" x14ac:dyDescent="0.3">
      <c r="A30" s="76"/>
      <c r="B30" s="57"/>
      <c r="C30" s="58" t="s">
        <v>168</v>
      </c>
      <c r="D30" s="59" t="s">
        <v>167</v>
      </c>
      <c r="E30" s="26">
        <v>1</v>
      </c>
      <c r="F30" s="27">
        <v>1</v>
      </c>
      <c r="G30" s="28">
        <v>1</v>
      </c>
      <c r="H30" s="26">
        <v>6</v>
      </c>
      <c r="I30" s="27">
        <v>6</v>
      </c>
      <c r="J30" s="28">
        <v>6</v>
      </c>
      <c r="K30" s="29">
        <v>5</v>
      </c>
      <c r="L30" s="30">
        <v>5</v>
      </c>
      <c r="M30" s="293" t="s">
        <v>64</v>
      </c>
      <c r="N30" s="30" t="s">
        <v>12</v>
      </c>
      <c r="O30" s="27" t="s">
        <v>11</v>
      </c>
    </row>
    <row r="31" spans="1:15" ht="38.25" x14ac:dyDescent="0.25">
      <c r="A31" s="57" t="s">
        <v>69</v>
      </c>
      <c r="B31" s="57"/>
      <c r="C31" s="58" t="s">
        <v>67</v>
      </c>
      <c r="D31" s="59" t="s">
        <v>164</v>
      </c>
      <c r="E31" s="26">
        <v>3</v>
      </c>
      <c r="F31" s="27">
        <v>2</v>
      </c>
      <c r="G31" s="28">
        <v>0</v>
      </c>
      <c r="H31" s="26">
        <v>16</v>
      </c>
      <c r="I31" s="27">
        <v>10</v>
      </c>
      <c r="J31" s="28">
        <v>0</v>
      </c>
      <c r="K31" s="31">
        <v>5</v>
      </c>
      <c r="L31" s="60">
        <v>5</v>
      </c>
      <c r="M31" s="293" t="s">
        <v>64</v>
      </c>
      <c r="N31" s="60" t="s">
        <v>12</v>
      </c>
      <c r="O31" s="55" t="s">
        <v>11</v>
      </c>
    </row>
    <row r="32" spans="1:15" ht="42.75" customHeight="1" thickBot="1" x14ac:dyDescent="0.3">
      <c r="A32" s="33"/>
      <c r="B32" s="34"/>
      <c r="C32" s="77" t="s">
        <v>68</v>
      </c>
      <c r="D32" s="78" t="s">
        <v>169</v>
      </c>
      <c r="E32" s="79">
        <v>0</v>
      </c>
      <c r="F32" s="80">
        <v>4</v>
      </c>
      <c r="G32" s="39">
        <v>0</v>
      </c>
      <c r="H32" s="79">
        <v>0</v>
      </c>
      <c r="I32" s="80">
        <v>20</v>
      </c>
      <c r="J32" s="39">
        <v>0</v>
      </c>
      <c r="K32" s="37">
        <v>0</v>
      </c>
      <c r="L32" s="38">
        <v>2</v>
      </c>
      <c r="M32" s="39" t="s">
        <v>66</v>
      </c>
      <c r="N32" s="38" t="s">
        <v>12</v>
      </c>
      <c r="O32" s="39" t="s">
        <v>14</v>
      </c>
    </row>
    <row r="33" spans="1:15" ht="15.75" thickBot="1" x14ac:dyDescent="0.3">
      <c r="A33" s="40"/>
      <c r="B33" s="41"/>
      <c r="C33" s="42"/>
      <c r="D33" s="69" t="s">
        <v>70</v>
      </c>
      <c r="E33" s="44">
        <f>SUM(E26:E32)</f>
        <v>10</v>
      </c>
      <c r="F33" s="45">
        <f>SUM(F26:F32)</f>
        <v>13</v>
      </c>
      <c r="G33" s="46">
        <f>SUM(G26:G32)</f>
        <v>7</v>
      </c>
      <c r="H33" s="44">
        <f>SUM(H26:H32)</f>
        <v>52</v>
      </c>
      <c r="I33" s="45">
        <f>SUM(I26:I32)</f>
        <v>68</v>
      </c>
      <c r="J33" s="46">
        <f>SUM(J26:J32)</f>
        <v>42</v>
      </c>
      <c r="K33" s="81">
        <f>SUM(K26:K32)</f>
        <v>30</v>
      </c>
      <c r="L33" s="49"/>
      <c r="M33" s="49"/>
      <c r="N33" s="49"/>
      <c r="O33" s="50"/>
    </row>
    <row r="34" spans="1:15" ht="15.75" thickBot="1" x14ac:dyDescent="0.3">
      <c r="A34" s="321" t="s">
        <v>71</v>
      </c>
      <c r="B34" s="322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4"/>
    </row>
    <row r="35" spans="1:15" ht="33.6" customHeight="1" x14ac:dyDescent="0.25">
      <c r="A35" s="13" t="s">
        <v>40</v>
      </c>
      <c r="B35" s="14"/>
      <c r="C35" s="82" t="s">
        <v>77</v>
      </c>
      <c r="D35" s="83" t="s">
        <v>73</v>
      </c>
      <c r="E35" s="84">
        <v>1</v>
      </c>
      <c r="F35" s="85">
        <v>2</v>
      </c>
      <c r="G35" s="86">
        <v>0</v>
      </c>
      <c r="H35" s="84">
        <v>6</v>
      </c>
      <c r="I35" s="85">
        <v>10</v>
      </c>
      <c r="J35" s="86">
        <v>0</v>
      </c>
      <c r="K35" s="87">
        <v>5</v>
      </c>
      <c r="L35" s="88">
        <v>5</v>
      </c>
      <c r="M35" s="19" t="s">
        <v>65</v>
      </c>
      <c r="N35" s="60" t="s">
        <v>9</v>
      </c>
      <c r="O35" s="89" t="s">
        <v>10</v>
      </c>
    </row>
    <row r="36" spans="1:15" ht="29.45" customHeight="1" thickBot="1" x14ac:dyDescent="0.3">
      <c r="A36" s="23" t="s">
        <v>40</v>
      </c>
      <c r="B36" s="23"/>
      <c r="C36" s="32" t="s">
        <v>78</v>
      </c>
      <c r="D36" s="25" t="s">
        <v>72</v>
      </c>
      <c r="E36" s="26">
        <v>1</v>
      </c>
      <c r="F36" s="27">
        <v>1</v>
      </c>
      <c r="G36" s="28">
        <v>0</v>
      </c>
      <c r="H36" s="26">
        <v>6</v>
      </c>
      <c r="I36" s="27">
        <v>6</v>
      </c>
      <c r="J36" s="28">
        <v>0</v>
      </c>
      <c r="K36" s="29">
        <v>5</v>
      </c>
      <c r="L36" s="30">
        <v>5</v>
      </c>
      <c r="M36" s="28" t="s">
        <v>65</v>
      </c>
      <c r="N36" s="60" t="s">
        <v>9</v>
      </c>
      <c r="O36" s="28" t="s">
        <v>10</v>
      </c>
    </row>
    <row r="37" spans="1:15" ht="45.95" customHeight="1" thickBot="1" x14ac:dyDescent="0.3">
      <c r="A37" s="22"/>
      <c r="B37" s="23"/>
      <c r="C37" s="24" t="s">
        <v>79</v>
      </c>
      <c r="D37" s="25" t="s">
        <v>74</v>
      </c>
      <c r="E37" s="26">
        <v>1</v>
      </c>
      <c r="F37" s="27">
        <v>1</v>
      </c>
      <c r="G37" s="28">
        <v>2</v>
      </c>
      <c r="H37" s="26">
        <v>6</v>
      </c>
      <c r="I37" s="27">
        <v>6</v>
      </c>
      <c r="J37" s="28">
        <v>12</v>
      </c>
      <c r="K37" s="29">
        <v>5</v>
      </c>
      <c r="L37" s="30">
        <v>5</v>
      </c>
      <c r="M37" s="293" t="s">
        <v>64</v>
      </c>
      <c r="N37" s="60" t="s">
        <v>12</v>
      </c>
      <c r="O37" s="28" t="s">
        <v>11</v>
      </c>
    </row>
    <row r="38" spans="1:15" ht="69.95" customHeight="1" x14ac:dyDescent="0.25">
      <c r="A38" s="22"/>
      <c r="B38" s="23"/>
      <c r="C38" s="24" t="s">
        <v>58</v>
      </c>
      <c r="D38" s="25" t="s">
        <v>48</v>
      </c>
      <c r="E38" s="26">
        <v>2</v>
      </c>
      <c r="F38" s="27">
        <v>1</v>
      </c>
      <c r="G38" s="28">
        <v>1</v>
      </c>
      <c r="H38" s="26">
        <v>10</v>
      </c>
      <c r="I38" s="27">
        <v>6</v>
      </c>
      <c r="J38" s="28">
        <v>10</v>
      </c>
      <c r="K38" s="29">
        <v>5</v>
      </c>
      <c r="L38" s="30">
        <v>5</v>
      </c>
      <c r="M38" s="293" t="s">
        <v>65</v>
      </c>
      <c r="N38" s="60" t="s">
        <v>6</v>
      </c>
      <c r="O38" s="28" t="s">
        <v>11</v>
      </c>
    </row>
    <row r="39" spans="1:15" ht="29.1" customHeight="1" x14ac:dyDescent="0.25">
      <c r="A39" s="22"/>
      <c r="B39" s="23"/>
      <c r="C39" s="24" t="s">
        <v>171</v>
      </c>
      <c r="D39" s="25" t="s">
        <v>172</v>
      </c>
      <c r="E39" s="90">
        <v>2</v>
      </c>
      <c r="F39" s="91">
        <v>2</v>
      </c>
      <c r="G39" s="55">
        <v>0</v>
      </c>
      <c r="H39" s="90">
        <v>10</v>
      </c>
      <c r="I39" s="91">
        <v>10</v>
      </c>
      <c r="J39" s="55">
        <v>0</v>
      </c>
      <c r="K39" s="29">
        <v>5</v>
      </c>
      <c r="L39" s="30">
        <v>5</v>
      </c>
      <c r="M39" s="28" t="s">
        <v>65</v>
      </c>
      <c r="N39" s="60" t="s">
        <v>6</v>
      </c>
      <c r="O39" s="28" t="s">
        <v>11</v>
      </c>
    </row>
    <row r="40" spans="1:15" ht="51.75" thickBot="1" x14ac:dyDescent="0.3">
      <c r="A40" s="294" t="s">
        <v>62</v>
      </c>
      <c r="B40" s="23"/>
      <c r="C40" s="32" t="s">
        <v>80</v>
      </c>
      <c r="D40" s="78" t="s">
        <v>170</v>
      </c>
      <c r="E40" s="26">
        <v>0</v>
      </c>
      <c r="F40" s="27">
        <v>4</v>
      </c>
      <c r="G40" s="28">
        <v>0</v>
      </c>
      <c r="H40" s="26">
        <v>0</v>
      </c>
      <c r="I40" s="27">
        <v>20</v>
      </c>
      <c r="J40" s="61">
        <v>0</v>
      </c>
      <c r="K40" s="29">
        <v>0</v>
      </c>
      <c r="L40" s="30">
        <v>2</v>
      </c>
      <c r="M40" s="28" t="s">
        <v>66</v>
      </c>
      <c r="N40" s="30" t="s">
        <v>12</v>
      </c>
      <c r="O40" s="28" t="s">
        <v>14</v>
      </c>
    </row>
    <row r="41" spans="1:15" ht="15.75" thickBot="1" x14ac:dyDescent="0.3">
      <c r="A41" s="51"/>
      <c r="B41" s="92"/>
      <c r="C41" s="93"/>
      <c r="D41" s="65" t="s">
        <v>75</v>
      </c>
      <c r="E41" s="90">
        <v>0</v>
      </c>
      <c r="F41" s="91">
        <v>2</v>
      </c>
      <c r="G41" s="55">
        <v>0</v>
      </c>
      <c r="H41" s="90">
        <v>0</v>
      </c>
      <c r="I41" s="91">
        <v>10</v>
      </c>
      <c r="J41" s="39">
        <v>0</v>
      </c>
      <c r="K41" s="94">
        <v>5</v>
      </c>
      <c r="L41" s="54">
        <v>5</v>
      </c>
      <c r="M41" s="55" t="s">
        <v>65</v>
      </c>
      <c r="N41" s="95" t="s">
        <v>16</v>
      </c>
      <c r="O41" s="55" t="s">
        <v>11</v>
      </c>
    </row>
    <row r="42" spans="1:15" ht="15.75" thickBot="1" x14ac:dyDescent="0.3">
      <c r="A42" s="96"/>
      <c r="B42" s="97"/>
      <c r="C42" s="98"/>
      <c r="D42" s="99" t="s">
        <v>15</v>
      </c>
      <c r="E42" s="44">
        <f>SUM(E35:E41)</f>
        <v>7</v>
      </c>
      <c r="F42" s="45">
        <f>SUM(F35:F41)</f>
        <v>13</v>
      </c>
      <c r="G42" s="46">
        <f>SUM(G35:G41)</f>
        <v>3</v>
      </c>
      <c r="H42" s="44">
        <f>SUM(H35:H41)</f>
        <v>38</v>
      </c>
      <c r="I42" s="45">
        <f>SUM(I35:I41)</f>
        <v>68</v>
      </c>
      <c r="J42" s="46">
        <f>SUM(J35:J41)</f>
        <v>22</v>
      </c>
      <c r="K42" s="100">
        <f t="shared" ref="K42" si="2">SUM(K35:K41)</f>
        <v>30</v>
      </c>
      <c r="L42" s="101"/>
      <c r="M42" s="102"/>
      <c r="N42" s="102"/>
      <c r="O42" s="103"/>
    </row>
    <row r="43" spans="1:15" ht="15.75" thickBot="1" x14ac:dyDescent="0.3">
      <c r="A43" s="297" t="s">
        <v>76</v>
      </c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9"/>
    </row>
    <row r="44" spans="1:15" ht="21.6" customHeight="1" x14ac:dyDescent="0.25">
      <c r="A44" s="51"/>
      <c r="B44" s="52"/>
      <c r="C44" s="32" t="s">
        <v>174</v>
      </c>
      <c r="D44" s="104" t="s">
        <v>173</v>
      </c>
      <c r="E44" s="90">
        <v>2</v>
      </c>
      <c r="F44" s="91">
        <v>0</v>
      </c>
      <c r="G44" s="55">
        <v>0</v>
      </c>
      <c r="H44" s="90">
        <v>12</v>
      </c>
      <c r="I44" s="91">
        <v>0</v>
      </c>
      <c r="J44" s="55">
        <v>0</v>
      </c>
      <c r="K44" s="20">
        <v>5</v>
      </c>
      <c r="L44" s="54">
        <v>5</v>
      </c>
      <c r="M44" s="19" t="s">
        <v>65</v>
      </c>
      <c r="N44" s="54" t="s">
        <v>12</v>
      </c>
      <c r="O44" s="55" t="s">
        <v>7</v>
      </c>
    </row>
    <row r="45" spans="1:15" ht="37.5" customHeight="1" x14ac:dyDescent="0.25">
      <c r="A45" s="22"/>
      <c r="B45" s="23"/>
      <c r="C45" s="32" t="s">
        <v>176</v>
      </c>
      <c r="D45" s="106" t="s">
        <v>175</v>
      </c>
      <c r="E45" s="26">
        <v>1</v>
      </c>
      <c r="F45" s="27">
        <v>1</v>
      </c>
      <c r="G45" s="28">
        <v>2</v>
      </c>
      <c r="H45" s="26">
        <v>6</v>
      </c>
      <c r="I45" s="27">
        <v>10</v>
      </c>
      <c r="J45" s="28">
        <v>10</v>
      </c>
      <c r="K45" s="29">
        <v>5</v>
      </c>
      <c r="L45" s="30">
        <v>5</v>
      </c>
      <c r="M45" s="28" t="s">
        <v>65</v>
      </c>
      <c r="N45" s="30" t="s">
        <v>6</v>
      </c>
      <c r="O45" s="28" t="s">
        <v>11</v>
      </c>
    </row>
    <row r="46" spans="1:15" x14ac:dyDescent="0.25">
      <c r="A46" s="105"/>
      <c r="B46" s="23"/>
      <c r="C46" s="58"/>
      <c r="D46" s="106" t="s">
        <v>81</v>
      </c>
      <c r="E46" s="107"/>
      <c r="F46" s="108"/>
      <c r="G46" s="109"/>
      <c r="H46" s="107"/>
      <c r="I46" s="108"/>
      <c r="J46" s="109"/>
      <c r="K46" s="110">
        <v>5</v>
      </c>
      <c r="L46" s="30"/>
      <c r="M46" s="28"/>
      <c r="N46" s="111" t="s">
        <v>17</v>
      </c>
      <c r="O46" s="28" t="s">
        <v>11</v>
      </c>
    </row>
    <row r="47" spans="1:15" x14ac:dyDescent="0.25">
      <c r="A47" s="22"/>
      <c r="B47" s="23"/>
      <c r="C47" s="58"/>
      <c r="D47" s="106" t="s">
        <v>82</v>
      </c>
      <c r="E47" s="107"/>
      <c r="F47" s="108"/>
      <c r="G47" s="109"/>
      <c r="H47" s="107"/>
      <c r="I47" s="108"/>
      <c r="J47" s="109"/>
      <c r="K47" s="110">
        <v>5</v>
      </c>
      <c r="L47" s="30"/>
      <c r="M47" s="28"/>
      <c r="N47" s="111" t="s">
        <v>17</v>
      </c>
      <c r="O47" s="28" t="s">
        <v>11</v>
      </c>
    </row>
    <row r="48" spans="1:15" x14ac:dyDescent="0.25">
      <c r="A48" s="22"/>
      <c r="B48" s="23"/>
      <c r="C48" s="58"/>
      <c r="D48" s="106" t="s">
        <v>83</v>
      </c>
      <c r="E48" s="107"/>
      <c r="F48" s="108"/>
      <c r="G48" s="109"/>
      <c r="H48" s="107"/>
      <c r="I48" s="108"/>
      <c r="J48" s="109"/>
      <c r="K48" s="110">
        <v>5</v>
      </c>
      <c r="L48" s="30"/>
      <c r="M48" s="28"/>
      <c r="N48" s="111" t="s">
        <v>17</v>
      </c>
      <c r="O48" s="28" t="s">
        <v>11</v>
      </c>
    </row>
    <row r="49" spans="1:15" ht="15.75" thickBot="1" x14ac:dyDescent="0.3">
      <c r="A49" s="22"/>
      <c r="B49" s="23"/>
      <c r="C49" s="77"/>
      <c r="D49" s="106" t="s">
        <v>84</v>
      </c>
      <c r="E49" s="107"/>
      <c r="F49" s="108"/>
      <c r="G49" s="112"/>
      <c r="H49" s="107"/>
      <c r="I49" s="108"/>
      <c r="J49" s="112"/>
      <c r="K49" s="113">
        <v>5</v>
      </c>
      <c r="L49" s="30"/>
      <c r="M49" s="39"/>
      <c r="N49" s="111" t="s">
        <v>17</v>
      </c>
      <c r="O49" s="39" t="s">
        <v>11</v>
      </c>
    </row>
    <row r="50" spans="1:15" ht="15.75" thickBot="1" x14ac:dyDescent="0.3">
      <c r="A50" s="96"/>
      <c r="B50" s="97"/>
      <c r="C50" s="98"/>
      <c r="D50" s="114" t="s">
        <v>44</v>
      </c>
      <c r="E50" s="44">
        <f t="shared" ref="E50:K50" si="3">SUM(E44:E49)</f>
        <v>3</v>
      </c>
      <c r="F50" s="45">
        <f t="shared" si="3"/>
        <v>1</v>
      </c>
      <c r="G50" s="46">
        <f t="shared" si="3"/>
        <v>2</v>
      </c>
      <c r="H50" s="44">
        <f t="shared" si="3"/>
        <v>18</v>
      </c>
      <c r="I50" s="45">
        <f t="shared" si="3"/>
        <v>10</v>
      </c>
      <c r="J50" s="46">
        <f t="shared" si="3"/>
        <v>10</v>
      </c>
      <c r="K50" s="115">
        <f t="shared" si="3"/>
        <v>30</v>
      </c>
      <c r="L50" s="101"/>
      <c r="M50" s="102"/>
      <c r="N50" s="102"/>
      <c r="O50" s="103"/>
    </row>
    <row r="51" spans="1:15" ht="15.75" thickBot="1" x14ac:dyDescent="0.3">
      <c r="A51" s="297" t="s">
        <v>86</v>
      </c>
      <c r="B51" s="298"/>
      <c r="C51" s="298"/>
      <c r="D51" s="298"/>
      <c r="E51" s="298"/>
      <c r="F51" s="298"/>
      <c r="G51" s="298"/>
      <c r="H51" s="298"/>
      <c r="I51" s="298"/>
      <c r="J51" s="298"/>
      <c r="K51" s="298"/>
      <c r="L51" s="298"/>
      <c r="M51" s="298"/>
      <c r="N51" s="298"/>
      <c r="O51" s="299"/>
    </row>
    <row r="52" spans="1:15" ht="39" thickBot="1" x14ac:dyDescent="0.3">
      <c r="A52" s="22"/>
      <c r="B52" s="23"/>
      <c r="C52" s="32" t="s">
        <v>177</v>
      </c>
      <c r="D52" s="59" t="s">
        <v>178</v>
      </c>
      <c r="E52" s="26">
        <v>0</v>
      </c>
      <c r="F52" s="27">
        <v>4</v>
      </c>
      <c r="G52" s="28">
        <v>0</v>
      </c>
      <c r="H52" s="26">
        <v>0</v>
      </c>
      <c r="I52" s="27">
        <v>20</v>
      </c>
      <c r="J52" s="28">
        <v>0</v>
      </c>
      <c r="K52" s="29">
        <v>5</v>
      </c>
      <c r="L52" s="30">
        <v>5</v>
      </c>
      <c r="M52" s="293" t="s">
        <v>64</v>
      </c>
      <c r="N52" s="30" t="s">
        <v>12</v>
      </c>
      <c r="O52" s="28" t="s">
        <v>11</v>
      </c>
    </row>
    <row r="53" spans="1:15" ht="39" customHeight="1" thickBot="1" x14ac:dyDescent="0.3">
      <c r="A53" s="22"/>
      <c r="B53" s="23"/>
      <c r="C53" s="32" t="s">
        <v>179</v>
      </c>
      <c r="D53" s="59" t="s">
        <v>180</v>
      </c>
      <c r="E53" s="26">
        <v>2</v>
      </c>
      <c r="F53" s="27">
        <v>0</v>
      </c>
      <c r="G53" s="28">
        <v>0</v>
      </c>
      <c r="H53" s="26">
        <v>10</v>
      </c>
      <c r="I53" s="27">
        <v>0</v>
      </c>
      <c r="J53" s="28">
        <v>0</v>
      </c>
      <c r="K53" s="29">
        <v>5</v>
      </c>
      <c r="L53" s="30">
        <v>5</v>
      </c>
      <c r="M53" s="19" t="s">
        <v>65</v>
      </c>
      <c r="N53" s="60" t="s">
        <v>9</v>
      </c>
      <c r="O53" s="28" t="s">
        <v>11</v>
      </c>
    </row>
    <row r="54" spans="1:15" ht="44.1" customHeight="1" x14ac:dyDescent="0.25">
      <c r="A54" s="22"/>
      <c r="B54" s="23"/>
      <c r="C54" s="58" t="s">
        <v>181</v>
      </c>
      <c r="D54" s="117" t="s">
        <v>87</v>
      </c>
      <c r="E54" s="26">
        <v>2</v>
      </c>
      <c r="F54" s="27">
        <v>0</v>
      </c>
      <c r="G54" s="75">
        <v>0</v>
      </c>
      <c r="H54" s="26">
        <v>10</v>
      </c>
      <c r="I54" s="27">
        <v>0</v>
      </c>
      <c r="J54" s="28">
        <v>0</v>
      </c>
      <c r="K54" s="29">
        <v>5</v>
      </c>
      <c r="L54" s="30">
        <v>5</v>
      </c>
      <c r="M54" s="19" t="s">
        <v>65</v>
      </c>
      <c r="N54" s="30" t="s">
        <v>12</v>
      </c>
      <c r="O54" s="28" t="s">
        <v>11</v>
      </c>
    </row>
    <row r="55" spans="1:15" x14ac:dyDescent="0.25">
      <c r="A55" s="51"/>
      <c r="B55" s="52"/>
      <c r="C55" s="24"/>
      <c r="D55" s="106" t="s">
        <v>90</v>
      </c>
      <c r="E55" s="30"/>
      <c r="F55" s="27"/>
      <c r="G55" s="28"/>
      <c r="H55" s="30"/>
      <c r="I55" s="27"/>
      <c r="J55" s="28"/>
      <c r="K55" s="29">
        <v>5</v>
      </c>
      <c r="L55" s="30"/>
      <c r="M55" s="28"/>
      <c r="N55" s="111" t="s">
        <v>17</v>
      </c>
      <c r="O55" s="55" t="s">
        <v>11</v>
      </c>
    </row>
    <row r="56" spans="1:15" x14ac:dyDescent="0.25">
      <c r="A56" s="22"/>
      <c r="B56" s="23"/>
      <c r="C56" s="116"/>
      <c r="D56" s="106" t="s">
        <v>91</v>
      </c>
      <c r="E56" s="107"/>
      <c r="F56" s="108"/>
      <c r="G56" s="109"/>
      <c r="H56" s="107"/>
      <c r="I56" s="108"/>
      <c r="J56" s="109"/>
      <c r="K56" s="110">
        <v>5</v>
      </c>
      <c r="L56" s="107"/>
      <c r="M56" s="109"/>
      <c r="N56" s="111" t="s">
        <v>17</v>
      </c>
      <c r="O56" s="28" t="s">
        <v>11</v>
      </c>
    </row>
    <row r="57" spans="1:15" x14ac:dyDescent="0.25">
      <c r="A57" s="22"/>
      <c r="B57" s="23"/>
      <c r="C57" s="116"/>
      <c r="D57" s="106" t="s">
        <v>92</v>
      </c>
      <c r="E57" s="118"/>
      <c r="F57" s="108"/>
      <c r="G57" s="109"/>
      <c r="H57" s="107"/>
      <c r="I57" s="108"/>
      <c r="J57" s="109"/>
      <c r="K57" s="110">
        <v>5</v>
      </c>
      <c r="L57" s="107"/>
      <c r="M57" s="109"/>
      <c r="N57" s="111" t="s">
        <v>17</v>
      </c>
      <c r="O57" s="28" t="s">
        <v>11</v>
      </c>
    </row>
    <row r="58" spans="1:15" ht="23.25" thickBot="1" x14ac:dyDescent="0.3">
      <c r="A58" s="22" t="s">
        <v>85</v>
      </c>
      <c r="B58" s="23"/>
      <c r="C58" s="116"/>
      <c r="D58" s="65" t="s">
        <v>89</v>
      </c>
      <c r="E58" s="119">
        <v>0</v>
      </c>
      <c r="F58" s="120">
        <v>2</v>
      </c>
      <c r="G58" s="61">
        <v>0</v>
      </c>
      <c r="H58" s="119">
        <v>0</v>
      </c>
      <c r="I58" s="120">
        <v>10</v>
      </c>
      <c r="J58" s="88">
        <v>0</v>
      </c>
      <c r="K58" s="121" t="s">
        <v>88</v>
      </c>
      <c r="L58" s="30">
        <v>2</v>
      </c>
      <c r="M58" s="28" t="s">
        <v>66</v>
      </c>
      <c r="N58" s="111"/>
      <c r="O58" s="28" t="s">
        <v>11</v>
      </c>
    </row>
    <row r="59" spans="1:15" ht="15.75" thickBot="1" x14ac:dyDescent="0.3">
      <c r="A59" s="96"/>
      <c r="B59" s="97"/>
      <c r="C59" s="98"/>
      <c r="D59" s="114" t="s">
        <v>70</v>
      </c>
      <c r="E59" s="100">
        <f t="shared" ref="E59:K59" si="4">SUM(E52:E58)</f>
        <v>4</v>
      </c>
      <c r="F59" s="70">
        <f t="shared" si="4"/>
        <v>6</v>
      </c>
      <c r="G59" s="46">
        <f t="shared" si="4"/>
        <v>0</v>
      </c>
      <c r="H59" s="100">
        <f t="shared" si="4"/>
        <v>20</v>
      </c>
      <c r="I59" s="45">
        <f t="shared" si="4"/>
        <v>30</v>
      </c>
      <c r="J59" s="122">
        <f t="shared" si="4"/>
        <v>0</v>
      </c>
      <c r="K59" s="44">
        <f t="shared" si="4"/>
        <v>30</v>
      </c>
      <c r="L59" s="101"/>
      <c r="M59" s="102"/>
      <c r="N59" s="102"/>
      <c r="O59" s="103"/>
    </row>
    <row r="60" spans="1:15" x14ac:dyDescent="0.25">
      <c r="A60" s="326" t="s">
        <v>93</v>
      </c>
      <c r="B60" s="327"/>
      <c r="C60" s="327"/>
      <c r="D60" s="327"/>
      <c r="E60" s="327"/>
      <c r="F60" s="327"/>
      <c r="G60" s="327"/>
      <c r="H60" s="327"/>
      <c r="I60" s="327"/>
      <c r="J60" s="327"/>
      <c r="K60" s="327"/>
      <c r="L60" s="327"/>
      <c r="M60" s="327"/>
      <c r="N60" s="327"/>
      <c r="O60" s="328"/>
    </row>
    <row r="61" spans="1:15" ht="34.5" customHeight="1" x14ac:dyDescent="0.25">
      <c r="A61" s="123"/>
      <c r="B61" s="52"/>
      <c r="C61" s="58" t="s">
        <v>182</v>
      </c>
      <c r="D61" s="25" t="s">
        <v>183</v>
      </c>
      <c r="E61" s="124">
        <v>2</v>
      </c>
      <c r="F61" s="125">
        <v>1</v>
      </c>
      <c r="G61" s="126">
        <v>1</v>
      </c>
      <c r="H61" s="124">
        <v>10</v>
      </c>
      <c r="I61" s="125">
        <v>6</v>
      </c>
      <c r="J61" s="127">
        <v>10</v>
      </c>
      <c r="K61" s="128">
        <v>5</v>
      </c>
      <c r="L61" s="129">
        <v>5</v>
      </c>
      <c r="M61" s="127" t="s">
        <v>65</v>
      </c>
      <c r="N61" s="26" t="s">
        <v>12</v>
      </c>
      <c r="O61" s="28" t="s">
        <v>11</v>
      </c>
    </row>
    <row r="62" spans="1:15" ht="22.5" customHeight="1" x14ac:dyDescent="0.25">
      <c r="A62" s="22"/>
      <c r="B62" s="130"/>
      <c r="C62" s="22"/>
      <c r="D62" s="106" t="s">
        <v>100</v>
      </c>
      <c r="E62" s="132"/>
      <c r="F62" s="133"/>
      <c r="G62" s="109"/>
      <c r="H62" s="132"/>
      <c r="I62" s="133"/>
      <c r="J62" s="109"/>
      <c r="K62" s="134">
        <v>5</v>
      </c>
      <c r="L62" s="132"/>
      <c r="M62" s="135"/>
      <c r="N62" s="26" t="s">
        <v>17</v>
      </c>
      <c r="O62" s="28" t="s">
        <v>11</v>
      </c>
    </row>
    <row r="63" spans="1:15" ht="24" customHeight="1" thickBot="1" x14ac:dyDescent="0.3">
      <c r="A63" s="22"/>
      <c r="B63" s="23"/>
      <c r="C63" s="24"/>
      <c r="D63" s="59" t="s">
        <v>101</v>
      </c>
      <c r="E63" s="26">
        <v>2</v>
      </c>
      <c r="F63" s="120">
        <v>0</v>
      </c>
      <c r="G63" s="28">
        <v>0</v>
      </c>
      <c r="H63" s="119">
        <v>0</v>
      </c>
      <c r="I63" s="27">
        <v>10</v>
      </c>
      <c r="J63" s="61">
        <v>0</v>
      </c>
      <c r="K63" s="29">
        <v>5</v>
      </c>
      <c r="L63" s="26">
        <v>5</v>
      </c>
      <c r="M63" s="28" t="s">
        <v>19</v>
      </c>
      <c r="N63" s="30" t="s">
        <v>16</v>
      </c>
      <c r="O63" s="28" t="s">
        <v>11</v>
      </c>
    </row>
    <row r="64" spans="1:15" ht="38.25" x14ac:dyDescent="0.25">
      <c r="A64" s="137" t="s">
        <v>89</v>
      </c>
      <c r="B64" s="138" t="s">
        <v>95</v>
      </c>
      <c r="C64" s="74"/>
      <c r="D64" s="139" t="s">
        <v>96</v>
      </c>
      <c r="E64" s="90">
        <v>0</v>
      </c>
      <c r="F64" s="27">
        <v>2</v>
      </c>
      <c r="G64" s="136">
        <v>0</v>
      </c>
      <c r="H64" s="26">
        <v>0</v>
      </c>
      <c r="I64" s="91">
        <v>10</v>
      </c>
      <c r="J64" s="28">
        <v>0</v>
      </c>
      <c r="K64" s="140" t="s">
        <v>98</v>
      </c>
      <c r="L64" s="141">
        <v>2</v>
      </c>
      <c r="M64" s="293" t="s">
        <v>64</v>
      </c>
      <c r="N64" s="60"/>
      <c r="O64" s="28" t="s">
        <v>11</v>
      </c>
    </row>
    <row r="65" spans="1:15" ht="25.5" customHeight="1" x14ac:dyDescent="0.25">
      <c r="A65" s="137" t="s">
        <v>89</v>
      </c>
      <c r="B65" s="138" t="s">
        <v>95</v>
      </c>
      <c r="C65" s="74"/>
      <c r="D65" s="139" t="s">
        <v>102</v>
      </c>
      <c r="E65" s="26">
        <v>0</v>
      </c>
      <c r="F65" s="27">
        <v>0</v>
      </c>
      <c r="G65" s="75">
        <v>0</v>
      </c>
      <c r="H65" s="26">
        <v>0</v>
      </c>
      <c r="I65" s="27">
        <v>0</v>
      </c>
      <c r="J65" s="28">
        <v>0</v>
      </c>
      <c r="K65" s="142">
        <v>15</v>
      </c>
      <c r="L65" s="143">
        <v>2</v>
      </c>
      <c r="M65" s="144" t="s">
        <v>97</v>
      </c>
      <c r="N65" s="30"/>
      <c r="O65" s="28" t="s">
        <v>11</v>
      </c>
    </row>
    <row r="66" spans="1:15" ht="27.75" customHeight="1" thickBot="1" x14ac:dyDescent="0.3">
      <c r="A66" s="145" t="s">
        <v>94</v>
      </c>
      <c r="B66" s="138" t="s">
        <v>95</v>
      </c>
      <c r="C66" s="35"/>
      <c r="D66" s="146" t="s">
        <v>103</v>
      </c>
      <c r="E66" s="329" t="s">
        <v>99</v>
      </c>
      <c r="F66" s="330"/>
      <c r="G66" s="331"/>
      <c r="H66" s="329" t="s">
        <v>99</v>
      </c>
      <c r="I66" s="330"/>
      <c r="J66" s="331"/>
      <c r="K66" s="37" t="s">
        <v>98</v>
      </c>
      <c r="L66" s="147">
        <v>3</v>
      </c>
      <c r="M66" s="148" t="s">
        <v>97</v>
      </c>
      <c r="N66" s="149"/>
      <c r="O66" s="28" t="s">
        <v>11</v>
      </c>
    </row>
    <row r="67" spans="1:15" ht="15.75" thickBot="1" x14ac:dyDescent="0.3">
      <c r="A67" s="40"/>
      <c r="B67" s="41"/>
      <c r="C67" s="42"/>
      <c r="D67" s="114" t="s">
        <v>104</v>
      </c>
      <c r="E67" s="150">
        <v>4</v>
      </c>
      <c r="F67" s="151">
        <v>3</v>
      </c>
      <c r="G67" s="152">
        <v>1</v>
      </c>
      <c r="H67" s="153">
        <v>10</v>
      </c>
      <c r="I67" s="154">
        <f t="shared" ref="I67:K67" si="5">SUM(I61:I66)</f>
        <v>26</v>
      </c>
      <c r="J67" s="152">
        <f t="shared" si="5"/>
        <v>10</v>
      </c>
      <c r="K67" s="153">
        <f t="shared" si="5"/>
        <v>30</v>
      </c>
      <c r="L67" s="48"/>
      <c r="M67" s="49"/>
      <c r="N67" s="49"/>
      <c r="O67" s="49"/>
    </row>
    <row r="68" spans="1:15" ht="15.75" thickBot="1" x14ac:dyDescent="0.3">
      <c r="A68" s="332" t="s">
        <v>184</v>
      </c>
      <c r="B68" s="333"/>
      <c r="C68" s="333"/>
      <c r="D68" s="333"/>
      <c r="E68" s="155">
        <f>E96</f>
        <v>11</v>
      </c>
      <c r="F68" s="156">
        <f t="shared" ref="F68:K68" si="6">F96</f>
        <v>15</v>
      </c>
      <c r="G68" s="157">
        <f t="shared" si="6"/>
        <v>6</v>
      </c>
      <c r="H68" s="155">
        <f t="shared" si="6"/>
        <v>76</v>
      </c>
      <c r="I68" s="156">
        <f t="shared" si="6"/>
        <v>62</v>
      </c>
      <c r="J68" s="157">
        <f t="shared" si="6"/>
        <v>52</v>
      </c>
      <c r="K68" s="158">
        <f t="shared" si="6"/>
        <v>40</v>
      </c>
      <c r="L68" s="159"/>
      <c r="M68" s="159"/>
      <c r="N68" s="159"/>
      <c r="O68" s="160"/>
    </row>
    <row r="69" spans="1:15" ht="15.75" thickBot="1" x14ac:dyDescent="0.3">
      <c r="A69" s="334" t="s">
        <v>185</v>
      </c>
      <c r="B69" s="335"/>
      <c r="C69" s="335"/>
      <c r="D69" s="335"/>
      <c r="E69" s="161">
        <f>E16+E24+E33+E42+E50+E59+E67+E68</f>
        <v>57</v>
      </c>
      <c r="F69" s="162">
        <f>F16+F24+F33+F42+F50+F59+F67+F68</f>
        <v>80</v>
      </c>
      <c r="G69" s="163">
        <f>G16+G24+G33+G42+G50+G59+G67+G68</f>
        <v>24</v>
      </c>
      <c r="H69" s="161">
        <f>H16+H24+H33+H42+H50+H59+H67+H68</f>
        <v>314</v>
      </c>
      <c r="I69" s="162">
        <f>I16+I24+I33+I42+I50+I59+I67+I68</f>
        <v>406</v>
      </c>
      <c r="J69" s="163">
        <f>J16+J24+J33+J42+J50+J59+J67+J68</f>
        <v>166</v>
      </c>
      <c r="K69" s="164">
        <f>K16+K24+K33+K42+K50+K59+K67</f>
        <v>210</v>
      </c>
      <c r="L69" s="165"/>
      <c r="M69" s="166"/>
      <c r="N69" s="166"/>
      <c r="O69" s="167"/>
    </row>
    <row r="70" spans="1:15" x14ac:dyDescent="0.25">
      <c r="A70" s="168" t="s">
        <v>108</v>
      </c>
      <c r="B70" s="169"/>
      <c r="C70" s="169"/>
      <c r="D70" s="169"/>
      <c r="E70" s="170"/>
      <c r="F70" s="170"/>
      <c r="G70" s="170"/>
      <c r="H70" s="170"/>
      <c r="I70" s="170"/>
      <c r="J70" s="170"/>
      <c r="K70" s="171"/>
      <c r="L70" s="172"/>
      <c r="M70" s="172"/>
      <c r="N70" s="172"/>
      <c r="O70" s="172"/>
    </row>
    <row r="71" spans="1:15" x14ac:dyDescent="0.25">
      <c r="A71" s="173" t="s">
        <v>109</v>
      </c>
      <c r="B71" s="169"/>
      <c r="C71" s="169"/>
      <c r="D71" s="169"/>
      <c r="E71" s="170"/>
      <c r="F71" s="170"/>
      <c r="G71" s="170"/>
      <c r="H71" s="170"/>
      <c r="I71" s="170"/>
      <c r="J71" s="170"/>
      <c r="K71" s="171"/>
      <c r="L71" s="172"/>
      <c r="M71" s="172"/>
      <c r="N71" s="172"/>
      <c r="O71" s="172"/>
    </row>
    <row r="72" spans="1:15" ht="15.75" thickBot="1" x14ac:dyDescent="0.3">
      <c r="A72" s="174"/>
      <c r="B72" s="174"/>
      <c r="C72" s="175"/>
      <c r="D72" s="175"/>
      <c r="E72" s="175"/>
      <c r="F72" s="175"/>
      <c r="G72" s="175"/>
      <c r="H72" s="175"/>
      <c r="I72" s="175"/>
      <c r="J72" s="175"/>
      <c r="K72" s="176"/>
      <c r="L72" s="175"/>
      <c r="M72" s="175"/>
      <c r="N72" s="175"/>
      <c r="O72" s="175"/>
    </row>
    <row r="73" spans="1:15" ht="15.75" thickBot="1" x14ac:dyDescent="0.3">
      <c r="A73" s="177" t="s">
        <v>107</v>
      </c>
      <c r="B73" s="178"/>
      <c r="C73" s="179" t="s">
        <v>21</v>
      </c>
      <c r="D73" s="180" t="s">
        <v>106</v>
      </c>
      <c r="E73" s="181">
        <v>0</v>
      </c>
      <c r="F73" s="182">
        <v>2</v>
      </c>
      <c r="G73" s="183">
        <v>0</v>
      </c>
      <c r="H73" s="184" t="s">
        <v>105</v>
      </c>
      <c r="I73" s="185" t="s">
        <v>105</v>
      </c>
      <c r="J73" s="186" t="s">
        <v>105</v>
      </c>
      <c r="K73" s="101" t="s">
        <v>98</v>
      </c>
      <c r="L73" s="181">
        <v>2</v>
      </c>
      <c r="M73" s="296" t="s">
        <v>66</v>
      </c>
      <c r="N73" s="182"/>
      <c r="O73" s="183" t="s">
        <v>14</v>
      </c>
    </row>
    <row r="74" spans="1:15" x14ac:dyDescent="0.25">
      <c r="A74" s="187"/>
      <c r="B74" s="188"/>
      <c r="C74" s="189"/>
      <c r="D74" s="189"/>
      <c r="E74" s="190"/>
      <c r="F74" s="190"/>
      <c r="G74" s="190"/>
      <c r="H74" s="191"/>
      <c r="I74" s="191"/>
      <c r="J74" s="191"/>
      <c r="K74" s="192"/>
    </row>
    <row r="75" spans="1:15" ht="15.75" x14ac:dyDescent="0.25">
      <c r="A75" s="336" t="s">
        <v>151</v>
      </c>
      <c r="B75" s="336"/>
      <c r="C75" s="336"/>
      <c r="D75" s="336"/>
      <c r="E75" s="336"/>
      <c r="F75" s="336"/>
      <c r="G75" s="336"/>
      <c r="H75" s="336"/>
      <c r="I75" s="336"/>
      <c r="J75" s="336"/>
      <c r="K75" s="336"/>
      <c r="L75" s="336"/>
      <c r="M75" s="336"/>
      <c r="N75" s="336"/>
      <c r="O75" s="336"/>
    </row>
    <row r="76" spans="1:15" ht="26.25" customHeight="1" x14ac:dyDescent="0.25">
      <c r="A76" s="356" t="s">
        <v>193</v>
      </c>
      <c r="B76" s="303"/>
      <c r="C76" s="303"/>
      <c r="D76" s="303"/>
      <c r="E76" s="303"/>
      <c r="F76" s="303"/>
      <c r="G76" s="303"/>
      <c r="H76" s="303"/>
      <c r="I76" s="303"/>
      <c r="J76" s="193"/>
      <c r="K76" s="194"/>
      <c r="L76" s="194"/>
      <c r="M76" s="194"/>
      <c r="N76" s="194"/>
      <c r="O76" s="194"/>
    </row>
    <row r="77" spans="1:15" x14ac:dyDescent="0.25">
      <c r="A77" s="209"/>
      <c r="B77" s="209"/>
      <c r="C77" s="209"/>
      <c r="D77" s="209"/>
      <c r="E77" s="210"/>
      <c r="F77" s="210"/>
      <c r="G77" s="210"/>
      <c r="H77" s="210"/>
      <c r="I77" s="170"/>
      <c r="J77" s="170"/>
      <c r="K77" s="211"/>
      <c r="L77" s="172"/>
      <c r="M77" s="172"/>
      <c r="N77" s="172"/>
      <c r="O77" s="172"/>
    </row>
    <row r="78" spans="1:15" ht="15.75" thickBot="1" x14ac:dyDescent="0.3">
      <c r="A78" s="195" t="s">
        <v>192</v>
      </c>
      <c r="B78" s="212"/>
      <c r="C78" s="212"/>
      <c r="D78" s="212"/>
      <c r="E78" s="213"/>
      <c r="F78" s="213"/>
      <c r="G78" s="213"/>
      <c r="H78" s="213"/>
      <c r="I78" s="71"/>
      <c r="J78" s="71"/>
      <c r="K78" s="214"/>
      <c r="L78" s="215"/>
      <c r="M78" s="215"/>
      <c r="N78" s="215"/>
      <c r="O78" s="215"/>
    </row>
    <row r="79" spans="1:15" ht="15.75" thickBot="1" x14ac:dyDescent="0.3">
      <c r="A79" s="337" t="s">
        <v>194</v>
      </c>
      <c r="B79" s="337"/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8"/>
    </row>
    <row r="80" spans="1:15" ht="15.75" thickBot="1" x14ac:dyDescent="0.3">
      <c r="A80" s="347" t="s">
        <v>110</v>
      </c>
      <c r="B80" s="348"/>
      <c r="C80" s="306" t="s">
        <v>111</v>
      </c>
      <c r="D80" s="308" t="s">
        <v>113</v>
      </c>
      <c r="E80" s="310" t="s">
        <v>114</v>
      </c>
      <c r="F80" s="311"/>
      <c r="G80" s="312"/>
      <c r="H80" s="310" t="s">
        <v>115</v>
      </c>
      <c r="I80" s="311"/>
      <c r="J80" s="312"/>
      <c r="K80" s="308" t="s">
        <v>116</v>
      </c>
      <c r="L80" s="313" t="s">
        <v>117</v>
      </c>
      <c r="M80" s="317"/>
      <c r="N80" s="339" t="s">
        <v>32</v>
      </c>
      <c r="O80" s="319" t="s">
        <v>33</v>
      </c>
    </row>
    <row r="81" spans="1:15" ht="15.75" thickBot="1" x14ac:dyDescent="0.3">
      <c r="A81" s="196" t="s">
        <v>0</v>
      </c>
      <c r="B81" s="216" t="s">
        <v>1</v>
      </c>
      <c r="C81" s="307"/>
      <c r="D81" s="309"/>
      <c r="E81" s="217" t="s">
        <v>2</v>
      </c>
      <c r="F81" s="218" t="s">
        <v>3</v>
      </c>
      <c r="G81" s="219" t="s">
        <v>4</v>
      </c>
      <c r="H81" s="217" t="s">
        <v>2</v>
      </c>
      <c r="I81" s="220" t="s">
        <v>3</v>
      </c>
      <c r="J81" s="12" t="s">
        <v>4</v>
      </c>
      <c r="K81" s="309"/>
      <c r="L81" s="315"/>
      <c r="M81" s="318"/>
      <c r="N81" s="340"/>
      <c r="O81" s="320"/>
    </row>
    <row r="82" spans="1:15" ht="15.75" thickBot="1" x14ac:dyDescent="0.3">
      <c r="A82" s="297" t="s">
        <v>76</v>
      </c>
      <c r="B82" s="298"/>
      <c r="C82" s="298"/>
      <c r="D82" s="298"/>
      <c r="E82" s="298"/>
      <c r="F82" s="298"/>
      <c r="G82" s="298"/>
      <c r="H82" s="298"/>
      <c r="I82" s="298"/>
      <c r="J82" s="298"/>
      <c r="K82" s="298"/>
      <c r="L82" s="298"/>
      <c r="M82" s="298"/>
      <c r="N82" s="298"/>
      <c r="O82" s="299"/>
    </row>
    <row r="83" spans="1:15" ht="39" thickBot="1" x14ac:dyDescent="0.3">
      <c r="A83" s="105"/>
      <c r="B83" s="23"/>
      <c r="C83" s="58" t="s">
        <v>196</v>
      </c>
      <c r="D83" s="59" t="s">
        <v>195</v>
      </c>
      <c r="E83" s="26">
        <v>1</v>
      </c>
      <c r="F83" s="27">
        <v>2</v>
      </c>
      <c r="G83" s="28">
        <v>0</v>
      </c>
      <c r="H83" s="26">
        <v>6</v>
      </c>
      <c r="I83" s="27">
        <v>10</v>
      </c>
      <c r="J83" s="28">
        <v>0</v>
      </c>
      <c r="K83" s="29">
        <v>5</v>
      </c>
      <c r="L83" s="30">
        <v>5</v>
      </c>
      <c r="M83" s="293" t="s">
        <v>64</v>
      </c>
      <c r="N83" s="111" t="s">
        <v>17</v>
      </c>
      <c r="O83" s="28" t="s">
        <v>14</v>
      </c>
    </row>
    <row r="84" spans="1:15" ht="39" thickBot="1" x14ac:dyDescent="0.3">
      <c r="A84" s="22"/>
      <c r="B84" s="23"/>
      <c r="C84" s="58" t="s">
        <v>198</v>
      </c>
      <c r="D84" s="59" t="s">
        <v>197</v>
      </c>
      <c r="E84" s="26">
        <v>1</v>
      </c>
      <c r="F84" s="27">
        <v>2</v>
      </c>
      <c r="G84" s="28">
        <v>1</v>
      </c>
      <c r="H84" s="26">
        <v>6</v>
      </c>
      <c r="I84" s="27">
        <v>10</v>
      </c>
      <c r="J84" s="28">
        <v>10</v>
      </c>
      <c r="K84" s="29">
        <v>5</v>
      </c>
      <c r="L84" s="30">
        <v>5</v>
      </c>
      <c r="M84" s="293" t="s">
        <v>64</v>
      </c>
      <c r="N84" s="111" t="s">
        <v>17</v>
      </c>
      <c r="O84" s="28" t="s">
        <v>11</v>
      </c>
    </row>
    <row r="85" spans="1:15" ht="38.25" x14ac:dyDescent="0.25">
      <c r="A85" s="22"/>
      <c r="B85" s="23"/>
      <c r="C85" s="58" t="s">
        <v>200</v>
      </c>
      <c r="D85" s="59" t="s">
        <v>199</v>
      </c>
      <c r="E85" s="26">
        <v>1</v>
      </c>
      <c r="F85" s="27">
        <v>2</v>
      </c>
      <c r="G85" s="28">
        <v>1</v>
      </c>
      <c r="H85" s="26">
        <v>10</v>
      </c>
      <c r="I85" s="27">
        <v>6</v>
      </c>
      <c r="J85" s="28">
        <v>10</v>
      </c>
      <c r="K85" s="29">
        <v>5</v>
      </c>
      <c r="L85" s="30">
        <v>5</v>
      </c>
      <c r="M85" s="293" t="s">
        <v>64</v>
      </c>
      <c r="N85" s="111" t="s">
        <v>17</v>
      </c>
      <c r="O85" s="28" t="s">
        <v>11</v>
      </c>
    </row>
    <row r="86" spans="1:15" ht="52.5" customHeight="1" thickBot="1" x14ac:dyDescent="0.3">
      <c r="A86" s="22"/>
      <c r="B86" s="221"/>
      <c r="C86" s="77"/>
      <c r="D86" s="59" t="s">
        <v>112</v>
      </c>
      <c r="E86" s="119">
        <v>3</v>
      </c>
      <c r="F86" s="120">
        <v>0</v>
      </c>
      <c r="G86" s="61">
        <v>2</v>
      </c>
      <c r="H86" s="119">
        <v>18</v>
      </c>
      <c r="I86" s="120">
        <v>0</v>
      </c>
      <c r="J86" s="61">
        <v>12</v>
      </c>
      <c r="K86" s="37">
        <v>5</v>
      </c>
      <c r="L86" s="60">
        <v>5</v>
      </c>
      <c r="M86" s="39" t="s">
        <v>65</v>
      </c>
      <c r="N86" s="30" t="s">
        <v>17</v>
      </c>
      <c r="O86" s="39" t="s">
        <v>11</v>
      </c>
    </row>
    <row r="87" spans="1:15" ht="15.75" thickBot="1" x14ac:dyDescent="0.3">
      <c r="A87" s="222"/>
      <c r="B87" s="223"/>
      <c r="C87" s="223"/>
      <c r="D87" s="224" t="s">
        <v>118</v>
      </c>
      <c r="E87" s="201">
        <f>SUM(E83:E86)</f>
        <v>6</v>
      </c>
      <c r="F87" s="225">
        <f t="shared" ref="F87:K87" si="7">SUM(F83:F86)</f>
        <v>6</v>
      </c>
      <c r="G87" s="203">
        <f t="shared" si="7"/>
        <v>4</v>
      </c>
      <c r="H87" s="226">
        <f t="shared" si="7"/>
        <v>40</v>
      </c>
      <c r="I87" s="227">
        <f t="shared" si="7"/>
        <v>26</v>
      </c>
      <c r="J87" s="203">
        <f t="shared" si="7"/>
        <v>32</v>
      </c>
      <c r="K87" s="226">
        <f t="shared" si="7"/>
        <v>20</v>
      </c>
      <c r="L87" s="197"/>
      <c r="M87" s="228"/>
      <c r="N87" s="228"/>
      <c r="O87" s="229"/>
    </row>
    <row r="88" spans="1:15" ht="15.75" thickBot="1" x14ac:dyDescent="0.3">
      <c r="A88" s="344" t="s">
        <v>86</v>
      </c>
      <c r="B88" s="345"/>
      <c r="C88" s="345"/>
      <c r="D88" s="345"/>
      <c r="E88" s="345"/>
      <c r="F88" s="345"/>
      <c r="G88" s="345"/>
      <c r="H88" s="345"/>
      <c r="I88" s="345"/>
      <c r="J88" s="345"/>
      <c r="K88" s="345"/>
      <c r="L88" s="345"/>
      <c r="M88" s="345"/>
      <c r="N88" s="345"/>
      <c r="O88" s="346"/>
    </row>
    <row r="89" spans="1:15" ht="39" thickBot="1" x14ac:dyDescent="0.3">
      <c r="A89" s="51"/>
      <c r="B89" s="52"/>
      <c r="C89" s="58" t="s">
        <v>202</v>
      </c>
      <c r="D89" s="59" t="s">
        <v>201</v>
      </c>
      <c r="E89" s="90">
        <v>1</v>
      </c>
      <c r="F89" s="91">
        <v>2</v>
      </c>
      <c r="G89" s="55">
        <v>0</v>
      </c>
      <c r="H89" s="90">
        <v>10</v>
      </c>
      <c r="I89" s="91">
        <v>6</v>
      </c>
      <c r="J89" s="55">
        <v>0</v>
      </c>
      <c r="K89" s="198">
        <v>5</v>
      </c>
      <c r="L89" s="54">
        <v>5</v>
      </c>
      <c r="M89" s="293" t="s">
        <v>64</v>
      </c>
      <c r="N89" s="199" t="s">
        <v>17</v>
      </c>
      <c r="O89" s="55" t="s">
        <v>11</v>
      </c>
    </row>
    <row r="90" spans="1:15" ht="39" thickBot="1" x14ac:dyDescent="0.3">
      <c r="A90" s="221"/>
      <c r="B90" s="230"/>
      <c r="C90" s="231" t="s">
        <v>204</v>
      </c>
      <c r="D90" s="232" t="s">
        <v>203</v>
      </c>
      <c r="E90" s="26">
        <v>1</v>
      </c>
      <c r="F90" s="27">
        <v>3</v>
      </c>
      <c r="G90" s="28">
        <v>1</v>
      </c>
      <c r="H90" s="26">
        <v>10</v>
      </c>
      <c r="I90" s="27">
        <v>10</v>
      </c>
      <c r="J90" s="28">
        <v>10</v>
      </c>
      <c r="K90" s="29">
        <v>5</v>
      </c>
      <c r="L90" s="30">
        <v>5</v>
      </c>
      <c r="M90" s="293" t="s">
        <v>64</v>
      </c>
      <c r="N90" s="111" t="s">
        <v>17</v>
      </c>
      <c r="O90" s="28" t="s">
        <v>11</v>
      </c>
    </row>
    <row r="91" spans="1:15" ht="39" thickBot="1" x14ac:dyDescent="0.3">
      <c r="A91" s="22"/>
      <c r="B91" s="221"/>
      <c r="C91" s="116" t="s">
        <v>205</v>
      </c>
      <c r="D91" s="233" t="s">
        <v>144</v>
      </c>
      <c r="E91" s="119">
        <v>1</v>
      </c>
      <c r="F91" s="120">
        <v>2</v>
      </c>
      <c r="G91" s="61">
        <v>0</v>
      </c>
      <c r="H91" s="119">
        <v>6</v>
      </c>
      <c r="I91" s="120">
        <v>10</v>
      </c>
      <c r="J91" s="88">
        <v>0</v>
      </c>
      <c r="K91" s="121">
        <v>5</v>
      </c>
      <c r="L91" s="30">
        <v>5</v>
      </c>
      <c r="M91" s="293" t="s">
        <v>64</v>
      </c>
      <c r="N91" s="111" t="s">
        <v>17</v>
      </c>
      <c r="O91" s="28" t="s">
        <v>11</v>
      </c>
    </row>
    <row r="92" spans="1:15" ht="15.75" thickBot="1" x14ac:dyDescent="0.3">
      <c r="A92" s="222"/>
      <c r="B92" s="223"/>
      <c r="C92" s="223"/>
      <c r="D92" s="224" t="s">
        <v>147</v>
      </c>
      <c r="E92" s="201">
        <f>SUM(E89:E91)</f>
        <v>3</v>
      </c>
      <c r="F92" s="202">
        <f t="shared" ref="F92:K92" si="8">SUM(F89:F91)</f>
        <v>7</v>
      </c>
      <c r="G92" s="203">
        <f t="shared" si="8"/>
        <v>1</v>
      </c>
      <c r="H92" s="201">
        <f t="shared" si="8"/>
        <v>26</v>
      </c>
      <c r="I92" s="202">
        <f t="shared" si="8"/>
        <v>26</v>
      </c>
      <c r="J92" s="203">
        <f t="shared" si="8"/>
        <v>10</v>
      </c>
      <c r="K92" s="201">
        <f t="shared" si="8"/>
        <v>15</v>
      </c>
      <c r="L92" s="197"/>
      <c r="M92" s="228"/>
      <c r="N92" s="228"/>
      <c r="O92" s="229"/>
    </row>
    <row r="93" spans="1:15" ht="15.75" thickBot="1" x14ac:dyDescent="0.3">
      <c r="A93" s="344" t="s">
        <v>93</v>
      </c>
      <c r="B93" s="345"/>
      <c r="C93" s="345"/>
      <c r="D93" s="345"/>
      <c r="E93" s="345"/>
      <c r="F93" s="345"/>
      <c r="G93" s="345"/>
      <c r="H93" s="345"/>
      <c r="I93" s="345"/>
      <c r="J93" s="345"/>
      <c r="K93" s="345"/>
      <c r="L93" s="345"/>
      <c r="M93" s="345"/>
      <c r="N93" s="345"/>
      <c r="O93" s="346"/>
    </row>
    <row r="94" spans="1:15" ht="56.1" customHeight="1" thickBot="1" x14ac:dyDescent="0.3">
      <c r="A94" s="221"/>
      <c r="B94" s="130"/>
      <c r="C94" s="131" t="s">
        <v>207</v>
      </c>
      <c r="D94" s="232" t="s">
        <v>206</v>
      </c>
      <c r="E94" s="90">
        <v>2</v>
      </c>
      <c r="F94" s="91">
        <v>2</v>
      </c>
      <c r="G94" s="136">
        <v>1</v>
      </c>
      <c r="H94" s="90">
        <v>10</v>
      </c>
      <c r="I94" s="91">
        <v>10</v>
      </c>
      <c r="J94" s="55">
        <v>10</v>
      </c>
      <c r="K94" s="234">
        <v>5</v>
      </c>
      <c r="L94" s="200">
        <v>5</v>
      </c>
      <c r="M94" s="293" t="s">
        <v>64</v>
      </c>
      <c r="N94" s="102" t="s">
        <v>17</v>
      </c>
      <c r="O94" s="183" t="s">
        <v>11</v>
      </c>
    </row>
    <row r="95" spans="1:15" ht="15.75" thickBot="1" x14ac:dyDescent="0.3">
      <c r="A95" s="349" t="s">
        <v>119</v>
      </c>
      <c r="B95" s="350"/>
      <c r="C95" s="350"/>
      <c r="D95" s="351"/>
      <c r="E95" s="226">
        <f t="shared" ref="E95:K95" si="9">SUM(E93:E94)</f>
        <v>2</v>
      </c>
      <c r="F95" s="202">
        <f t="shared" si="9"/>
        <v>2</v>
      </c>
      <c r="G95" s="235">
        <f t="shared" si="9"/>
        <v>1</v>
      </c>
      <c r="H95" s="201">
        <f t="shared" si="9"/>
        <v>10</v>
      </c>
      <c r="I95" s="202">
        <f t="shared" si="9"/>
        <v>10</v>
      </c>
      <c r="J95" s="203">
        <f t="shared" si="9"/>
        <v>10</v>
      </c>
      <c r="K95" s="236">
        <f t="shared" si="9"/>
        <v>5</v>
      </c>
      <c r="L95" s="204"/>
      <c r="M95" s="205"/>
      <c r="N95" s="205"/>
      <c r="O95" s="206"/>
    </row>
    <row r="96" spans="1:15" ht="15.75" thickBot="1" x14ac:dyDescent="0.3">
      <c r="A96" s="341" t="s">
        <v>146</v>
      </c>
      <c r="B96" s="342"/>
      <c r="C96" s="342"/>
      <c r="D96" s="343"/>
      <c r="E96" s="237">
        <f>E87+E92+E95</f>
        <v>11</v>
      </c>
      <c r="F96" s="238">
        <f t="shared" ref="F96:J96" si="10">F87+F92+F95</f>
        <v>15</v>
      </c>
      <c r="G96" s="239">
        <f t="shared" si="10"/>
        <v>6</v>
      </c>
      <c r="H96" s="237">
        <f t="shared" si="10"/>
        <v>76</v>
      </c>
      <c r="I96" s="238">
        <f t="shared" si="10"/>
        <v>62</v>
      </c>
      <c r="J96" s="239">
        <f t="shared" si="10"/>
        <v>52</v>
      </c>
      <c r="K96" s="207">
        <f>K87+K92+K95</f>
        <v>40</v>
      </c>
      <c r="L96" s="208"/>
      <c r="M96" s="159"/>
      <c r="N96" s="159"/>
      <c r="O96" s="160"/>
    </row>
    <row r="97" spans="1:15" x14ac:dyDescent="0.25">
      <c r="A97" s="187"/>
      <c r="B97" s="188"/>
      <c r="C97" s="189"/>
      <c r="D97" s="189"/>
      <c r="E97" s="190"/>
      <c r="F97" s="190"/>
      <c r="G97" s="190"/>
      <c r="H97" s="191"/>
      <c r="I97" s="191"/>
      <c r="J97" s="191"/>
      <c r="K97" s="192"/>
    </row>
    <row r="98" spans="1:15" ht="15.75" x14ac:dyDescent="0.25">
      <c r="A98" s="352" t="s">
        <v>120</v>
      </c>
      <c r="B98" s="352"/>
      <c r="C98" s="352"/>
      <c r="D98" s="352"/>
      <c r="E98" s="352"/>
      <c r="F98" s="352"/>
      <c r="G98" s="352"/>
      <c r="H98" s="352"/>
      <c r="I98" s="352"/>
      <c r="J98" s="352"/>
      <c r="K98" s="352"/>
      <c r="L98" s="352"/>
      <c r="M98" s="352"/>
      <c r="N98" s="352"/>
      <c r="O98" s="352"/>
    </row>
    <row r="99" spans="1:15" ht="15.75" thickBot="1" x14ac:dyDescent="0.3">
      <c r="A99" s="168" t="s">
        <v>148</v>
      </c>
      <c r="B99" s="240"/>
      <c r="C99" s="240"/>
      <c r="D99" s="240"/>
      <c r="E99" s="170"/>
      <c r="F99" s="170"/>
      <c r="G99" s="170"/>
      <c r="H99" s="170"/>
      <c r="I99" s="170"/>
      <c r="J99" s="170"/>
      <c r="K99" s="241"/>
      <c r="L99" s="172"/>
      <c r="M99" s="172"/>
      <c r="N99" s="172"/>
      <c r="O99" s="172"/>
    </row>
    <row r="100" spans="1:15" ht="15.75" thickBot="1" x14ac:dyDescent="0.3">
      <c r="A100" s="297" t="s">
        <v>71</v>
      </c>
      <c r="B100" s="298"/>
      <c r="C100" s="298"/>
      <c r="D100" s="298"/>
      <c r="E100" s="298"/>
      <c r="F100" s="298"/>
      <c r="G100" s="298"/>
      <c r="H100" s="298"/>
      <c r="I100" s="298"/>
      <c r="J100" s="298"/>
      <c r="K100" s="298"/>
      <c r="L100" s="298"/>
      <c r="M100" s="298"/>
      <c r="N100" s="298"/>
      <c r="O100" s="299"/>
    </row>
    <row r="101" spans="1:15" ht="39" thickBot="1" x14ac:dyDescent="0.3">
      <c r="A101" s="242"/>
      <c r="B101" s="243"/>
      <c r="C101" s="32" t="s">
        <v>189</v>
      </c>
      <c r="D101" s="244" t="s">
        <v>188</v>
      </c>
      <c r="E101" s="245">
        <v>1</v>
      </c>
      <c r="F101" s="246">
        <v>2</v>
      </c>
      <c r="G101" s="247">
        <v>0</v>
      </c>
      <c r="H101" s="245">
        <v>6</v>
      </c>
      <c r="I101" s="248">
        <v>10</v>
      </c>
      <c r="J101" s="247">
        <v>0</v>
      </c>
      <c r="K101" s="249">
        <v>5</v>
      </c>
      <c r="L101" s="250">
        <v>5</v>
      </c>
      <c r="M101" s="293" t="s">
        <v>64</v>
      </c>
      <c r="N101" s="251" t="s">
        <v>16</v>
      </c>
      <c r="O101" s="247" t="s">
        <v>10</v>
      </c>
    </row>
    <row r="102" spans="1:15" ht="26.25" thickBot="1" x14ac:dyDescent="0.3">
      <c r="A102" s="252"/>
      <c r="B102" s="253"/>
      <c r="C102" s="32" t="s">
        <v>191</v>
      </c>
      <c r="D102" s="254" t="s">
        <v>190</v>
      </c>
      <c r="E102" s="250">
        <v>2</v>
      </c>
      <c r="F102" s="255">
        <v>2</v>
      </c>
      <c r="G102" s="256">
        <v>0</v>
      </c>
      <c r="H102" s="250">
        <v>10</v>
      </c>
      <c r="I102" s="255">
        <v>10</v>
      </c>
      <c r="J102" s="256">
        <v>0</v>
      </c>
      <c r="K102" s="257">
        <v>5</v>
      </c>
      <c r="L102" s="258">
        <v>5</v>
      </c>
      <c r="M102" s="293" t="s">
        <v>65</v>
      </c>
      <c r="N102" s="256" t="s">
        <v>16</v>
      </c>
      <c r="O102" s="259" t="s">
        <v>10</v>
      </c>
    </row>
    <row r="103" spans="1:15" ht="15.75" thickBot="1" x14ac:dyDescent="0.3">
      <c r="A103" s="353" t="s">
        <v>93</v>
      </c>
      <c r="B103" s="354"/>
      <c r="C103" s="354"/>
      <c r="D103" s="354"/>
      <c r="E103" s="354"/>
      <c r="F103" s="354"/>
      <c r="G103" s="354"/>
      <c r="H103" s="354"/>
      <c r="I103" s="354"/>
      <c r="J103" s="354"/>
      <c r="K103" s="354"/>
      <c r="L103" s="354"/>
      <c r="M103" s="354"/>
      <c r="N103" s="354"/>
      <c r="O103" s="355"/>
    </row>
    <row r="104" spans="1:15" ht="47.1" customHeight="1" thickBot="1" x14ac:dyDescent="0.3">
      <c r="A104" s="263"/>
      <c r="B104" s="260"/>
      <c r="C104" s="32" t="s">
        <v>187</v>
      </c>
      <c r="D104" s="139" t="s">
        <v>186</v>
      </c>
      <c r="E104" s="54">
        <v>1</v>
      </c>
      <c r="F104" s="54">
        <v>2</v>
      </c>
      <c r="G104" s="28">
        <v>0</v>
      </c>
      <c r="H104" s="26">
        <v>6</v>
      </c>
      <c r="I104" s="54">
        <v>10</v>
      </c>
      <c r="J104" s="28">
        <v>0</v>
      </c>
      <c r="K104" s="29">
        <v>5</v>
      </c>
      <c r="L104" s="26">
        <v>5</v>
      </c>
      <c r="M104" s="28" t="s">
        <v>65</v>
      </c>
      <c r="N104" s="111" t="s">
        <v>16</v>
      </c>
      <c r="O104" s="262" t="s">
        <v>10</v>
      </c>
    </row>
    <row r="105" spans="1:15" ht="39" thickBot="1" x14ac:dyDescent="0.3">
      <c r="A105" s="264"/>
      <c r="B105" s="265"/>
      <c r="C105" s="261"/>
      <c r="D105" s="266" t="s">
        <v>143</v>
      </c>
      <c r="E105" s="90">
        <v>0</v>
      </c>
      <c r="F105" s="54">
        <v>2</v>
      </c>
      <c r="G105" s="199">
        <v>0</v>
      </c>
      <c r="H105" s="90">
        <v>0</v>
      </c>
      <c r="I105" s="54">
        <v>10</v>
      </c>
      <c r="J105" s="199">
        <v>0</v>
      </c>
      <c r="K105" s="198">
        <v>5</v>
      </c>
      <c r="L105" s="54">
        <v>5</v>
      </c>
      <c r="M105" s="293" t="s">
        <v>64</v>
      </c>
      <c r="N105" s="199" t="s">
        <v>16</v>
      </c>
      <c r="O105" s="55" t="s">
        <v>14</v>
      </c>
    </row>
    <row r="106" spans="1:15" ht="15.75" thickBot="1" x14ac:dyDescent="0.3">
      <c r="A106" s="321" t="s">
        <v>142</v>
      </c>
      <c r="B106" s="322"/>
      <c r="C106" s="322"/>
      <c r="D106" s="322"/>
      <c r="E106" s="322"/>
      <c r="F106" s="322"/>
      <c r="G106" s="322"/>
      <c r="H106" s="322"/>
      <c r="I106" s="322"/>
      <c r="J106" s="322"/>
      <c r="K106" s="322"/>
      <c r="L106" s="322"/>
      <c r="M106" s="322"/>
      <c r="N106" s="322"/>
      <c r="O106" s="324"/>
    </row>
    <row r="107" spans="1:15" ht="51" customHeight="1" thickBot="1" x14ac:dyDescent="0.3">
      <c r="A107" s="267"/>
      <c r="B107" s="268"/>
      <c r="C107" s="269"/>
      <c r="D107" s="270" t="s">
        <v>145</v>
      </c>
      <c r="E107" s="271"/>
      <c r="F107" s="272"/>
      <c r="G107" s="273"/>
      <c r="H107" s="200"/>
      <c r="I107" s="274"/>
      <c r="J107" s="272"/>
      <c r="K107" s="275" t="s">
        <v>22</v>
      </c>
      <c r="L107" s="276"/>
      <c r="M107" s="277"/>
      <c r="N107" s="181" t="s">
        <v>16</v>
      </c>
      <c r="O107" s="278"/>
    </row>
    <row r="108" spans="1:15" x14ac:dyDescent="0.25">
      <c r="A108" s="279" t="s">
        <v>141</v>
      </c>
      <c r="B108" s="280"/>
      <c r="C108" s="280"/>
      <c r="D108" s="281"/>
      <c r="E108" s="282"/>
      <c r="F108" s="282"/>
      <c r="G108" s="282"/>
      <c r="H108" s="282"/>
      <c r="I108" s="194"/>
      <c r="J108" s="282"/>
      <c r="K108" s="282"/>
      <c r="L108" s="282"/>
      <c r="M108" s="172"/>
      <c r="N108" s="172"/>
      <c r="O108" s="283"/>
    </row>
    <row r="109" spans="1:15" x14ac:dyDescent="0.25">
      <c r="A109" s="188"/>
      <c r="B109" s="188"/>
      <c r="C109" s="189"/>
      <c r="D109" s="189"/>
      <c r="E109" s="190"/>
      <c r="F109" s="190"/>
      <c r="G109" s="190"/>
      <c r="H109" s="191"/>
      <c r="I109" s="191"/>
      <c r="J109" s="191"/>
      <c r="K109" s="192"/>
    </row>
    <row r="110" spans="1:15" x14ac:dyDescent="0.25">
      <c r="A110" s="1" t="s">
        <v>121</v>
      </c>
      <c r="B110" s="1" t="s">
        <v>122</v>
      </c>
      <c r="C110" s="284"/>
      <c r="D110" s="295" t="s">
        <v>123</v>
      </c>
      <c r="E110" s="285"/>
      <c r="F110" s="285"/>
      <c r="G110" s="285"/>
      <c r="H110" s="191"/>
      <c r="I110" s="191"/>
      <c r="J110" s="191"/>
      <c r="K110" s="192"/>
    </row>
    <row r="111" spans="1:15" x14ac:dyDescent="0.25">
      <c r="A111" s="286"/>
      <c r="B111" s="287" t="s">
        <v>124</v>
      </c>
      <c r="C111" s="284"/>
      <c r="D111" s="284" t="s">
        <v>6</v>
      </c>
      <c r="E111" s="285"/>
      <c r="F111" s="285"/>
      <c r="G111" s="285"/>
      <c r="H111" s="191"/>
      <c r="I111" s="191"/>
      <c r="J111" s="191"/>
      <c r="K111" s="192"/>
    </row>
    <row r="112" spans="1:15" x14ac:dyDescent="0.25">
      <c r="A112" s="286"/>
      <c r="B112" s="287" t="s">
        <v>125</v>
      </c>
      <c r="C112" s="284"/>
      <c r="D112" s="284" t="s">
        <v>9</v>
      </c>
      <c r="E112" s="285"/>
      <c r="F112" s="285"/>
      <c r="G112" s="285"/>
      <c r="H112" s="191"/>
      <c r="I112" s="191"/>
      <c r="J112" s="191"/>
      <c r="K112" s="192"/>
      <c r="L112" s="288"/>
      <c r="M112" s="288"/>
    </row>
    <row r="113" spans="1:13" x14ac:dyDescent="0.25">
      <c r="A113" s="286"/>
      <c r="B113" s="287" t="s">
        <v>126</v>
      </c>
      <c r="C113" s="284"/>
      <c r="D113" s="284" t="s">
        <v>12</v>
      </c>
      <c r="E113" s="285"/>
      <c r="F113" s="285"/>
      <c r="G113" s="285"/>
      <c r="H113" s="191"/>
      <c r="I113" s="191"/>
      <c r="J113" s="191"/>
      <c r="K113" s="192"/>
      <c r="L113" s="288"/>
      <c r="M113" s="288"/>
    </row>
    <row r="114" spans="1:13" x14ac:dyDescent="0.25">
      <c r="A114" s="286"/>
      <c r="B114" s="287" t="s">
        <v>127</v>
      </c>
      <c r="C114" s="284"/>
      <c r="D114" s="284" t="s">
        <v>17</v>
      </c>
      <c r="E114" s="285"/>
      <c r="F114" s="285"/>
      <c r="G114" s="285"/>
      <c r="H114" s="191"/>
      <c r="I114" s="191"/>
      <c r="J114" s="191"/>
      <c r="K114" s="192"/>
      <c r="L114" s="288"/>
      <c r="M114" s="288"/>
    </row>
    <row r="115" spans="1:13" x14ac:dyDescent="0.25">
      <c r="A115" s="286"/>
      <c r="B115" s="287" t="s">
        <v>120</v>
      </c>
      <c r="C115" s="284"/>
      <c r="D115" s="284" t="s">
        <v>16</v>
      </c>
      <c r="E115" s="285"/>
      <c r="F115" s="285"/>
      <c r="G115" s="285"/>
      <c r="H115" s="191"/>
      <c r="I115" s="191"/>
      <c r="J115" s="191"/>
      <c r="K115" s="192"/>
      <c r="L115" s="288"/>
      <c r="M115" s="288"/>
    </row>
    <row r="116" spans="1:13" x14ac:dyDescent="0.25">
      <c r="A116" s="289"/>
      <c r="B116" s="290" t="s">
        <v>128</v>
      </c>
      <c r="C116" s="289"/>
      <c r="D116" s="291"/>
      <c r="E116" s="285"/>
      <c r="F116" s="285"/>
      <c r="G116" s="285"/>
      <c r="H116" s="191"/>
      <c r="I116" s="191"/>
      <c r="J116" s="191"/>
      <c r="K116" s="192"/>
      <c r="L116" s="288"/>
      <c r="M116" s="288"/>
    </row>
    <row r="117" spans="1:13" x14ac:dyDescent="0.25">
      <c r="A117" s="289"/>
      <c r="B117" s="289" t="s">
        <v>129</v>
      </c>
      <c r="C117" s="289"/>
      <c r="D117" s="291">
        <v>2</v>
      </c>
      <c r="E117" s="285"/>
      <c r="F117" s="285"/>
      <c r="G117" s="285"/>
      <c r="H117" s="191"/>
      <c r="I117" s="191"/>
      <c r="J117" s="191"/>
      <c r="K117" s="192"/>
      <c r="L117" s="288"/>
      <c r="M117" s="288"/>
    </row>
    <row r="118" spans="1:13" x14ac:dyDescent="0.25">
      <c r="A118" s="289"/>
      <c r="B118" s="289" t="s">
        <v>130</v>
      </c>
      <c r="C118" s="289"/>
      <c r="D118" s="291">
        <v>3</v>
      </c>
      <c r="E118" s="285"/>
      <c r="F118" s="285"/>
      <c r="G118" s="285"/>
      <c r="H118" s="191"/>
      <c r="I118" s="191"/>
      <c r="J118" s="191"/>
      <c r="K118" s="192"/>
      <c r="L118" s="288"/>
      <c r="M118" s="288"/>
    </row>
    <row r="119" spans="1:13" x14ac:dyDescent="0.25">
      <c r="A119" s="289"/>
      <c r="B119" s="289" t="s">
        <v>131</v>
      </c>
      <c r="C119" s="289"/>
      <c r="D119" s="291">
        <v>5</v>
      </c>
      <c r="E119" s="285"/>
      <c r="F119" s="285"/>
      <c r="G119" s="285"/>
      <c r="H119" s="4"/>
      <c r="I119" s="4"/>
      <c r="J119" s="4"/>
      <c r="K119" s="5"/>
    </row>
    <row r="120" spans="1:13" x14ac:dyDescent="0.25">
      <c r="A120" s="289"/>
      <c r="B120" s="289" t="s">
        <v>132</v>
      </c>
      <c r="C120" s="289"/>
      <c r="D120" s="291" t="s">
        <v>5</v>
      </c>
      <c r="E120" s="285"/>
      <c r="F120" s="285"/>
      <c r="G120" s="285"/>
      <c r="H120" s="4"/>
      <c r="I120" s="4"/>
      <c r="J120" s="4"/>
      <c r="K120" s="5"/>
    </row>
    <row r="121" spans="1:13" x14ac:dyDescent="0.25">
      <c r="A121" s="289"/>
      <c r="B121" s="289" t="s">
        <v>135</v>
      </c>
      <c r="C121" s="289"/>
      <c r="D121" s="291" t="s">
        <v>8</v>
      </c>
      <c r="E121" s="285"/>
      <c r="F121" s="285"/>
      <c r="G121" s="285"/>
      <c r="H121" s="4"/>
      <c r="I121" s="4"/>
      <c r="J121" s="4"/>
      <c r="K121" s="5"/>
    </row>
    <row r="122" spans="1:13" x14ac:dyDescent="0.25">
      <c r="A122" s="289"/>
      <c r="B122" s="289" t="s">
        <v>134</v>
      </c>
      <c r="C122" s="289"/>
      <c r="D122" s="291" t="s">
        <v>13</v>
      </c>
      <c r="E122" s="285"/>
      <c r="F122" s="285"/>
      <c r="G122" s="285"/>
      <c r="H122" s="4"/>
      <c r="I122" s="4"/>
      <c r="J122" s="4"/>
      <c r="K122" s="5"/>
    </row>
    <row r="123" spans="1:13" x14ac:dyDescent="0.25">
      <c r="A123" s="289"/>
      <c r="B123" s="289" t="s">
        <v>133</v>
      </c>
      <c r="C123" s="289"/>
      <c r="D123" s="291" t="s">
        <v>20</v>
      </c>
      <c r="E123" s="285"/>
      <c r="F123" s="285"/>
      <c r="G123" s="285"/>
      <c r="H123" s="4"/>
      <c r="I123" s="4"/>
      <c r="J123" s="4"/>
      <c r="K123" s="5"/>
    </row>
    <row r="124" spans="1:13" x14ac:dyDescent="0.25">
      <c r="A124" s="289"/>
      <c r="B124" s="289" t="s">
        <v>136</v>
      </c>
      <c r="C124" s="289"/>
      <c r="D124" s="291" t="s">
        <v>18</v>
      </c>
      <c r="E124" s="292"/>
      <c r="F124" s="292"/>
      <c r="G124" s="292"/>
      <c r="H124" s="4"/>
      <c r="I124" s="4"/>
      <c r="J124" s="4"/>
      <c r="K124" s="5"/>
    </row>
    <row r="125" spans="1:13" x14ac:dyDescent="0.25">
      <c r="A125" s="289"/>
      <c r="B125" s="290" t="s">
        <v>33</v>
      </c>
      <c r="C125" s="289"/>
      <c r="D125" s="291"/>
      <c r="E125" s="292"/>
      <c r="F125" s="292"/>
      <c r="G125" s="292"/>
      <c r="H125" s="4"/>
      <c r="I125" s="4"/>
      <c r="J125" s="4"/>
      <c r="K125" s="5"/>
    </row>
    <row r="126" spans="1:13" x14ac:dyDescent="0.25">
      <c r="A126" s="289"/>
      <c r="B126" s="289" t="s">
        <v>137</v>
      </c>
      <c r="C126" s="289"/>
      <c r="D126" s="291" t="s">
        <v>10</v>
      </c>
      <c r="H126" s="4"/>
      <c r="I126" s="4"/>
      <c r="J126" s="4"/>
      <c r="K126" s="5"/>
    </row>
    <row r="127" spans="1:13" x14ac:dyDescent="0.25">
      <c r="A127" s="289"/>
      <c r="B127" s="289" t="s">
        <v>138</v>
      </c>
      <c r="C127" s="289"/>
      <c r="D127" s="291" t="s">
        <v>7</v>
      </c>
      <c r="H127" s="4"/>
      <c r="I127" s="4"/>
      <c r="J127" s="4"/>
      <c r="K127" s="5"/>
    </row>
    <row r="128" spans="1:13" x14ac:dyDescent="0.25">
      <c r="A128" s="289"/>
      <c r="B128" s="289" t="s">
        <v>139</v>
      </c>
      <c r="C128" s="289"/>
      <c r="D128" s="291" t="s">
        <v>11</v>
      </c>
      <c r="H128" s="4"/>
      <c r="I128" s="4"/>
      <c r="J128" s="4"/>
      <c r="K128" s="5"/>
    </row>
    <row r="129" spans="1:11" x14ac:dyDescent="0.25">
      <c r="A129" s="289"/>
      <c r="B129" s="289" t="s">
        <v>140</v>
      </c>
      <c r="C129" s="289"/>
      <c r="D129" s="291" t="s">
        <v>14</v>
      </c>
      <c r="H129" s="4"/>
      <c r="I129" s="4"/>
      <c r="J129" s="4"/>
      <c r="K129" s="5"/>
    </row>
  </sheetData>
  <mergeCells count="45">
    <mergeCell ref="A106:O106"/>
    <mergeCell ref="A95:D95"/>
    <mergeCell ref="A96:D96"/>
    <mergeCell ref="A98:O98"/>
    <mergeCell ref="A100:O100"/>
    <mergeCell ref="A103:O103"/>
    <mergeCell ref="A93:O93"/>
    <mergeCell ref="A80:B80"/>
    <mergeCell ref="C80:C81"/>
    <mergeCell ref="D80:D81"/>
    <mergeCell ref="E80:G80"/>
    <mergeCell ref="H80:J80"/>
    <mergeCell ref="K80:K81"/>
    <mergeCell ref="L80:M81"/>
    <mergeCell ref="N80:N81"/>
    <mergeCell ref="O80:O81"/>
    <mergeCell ref="A82:O82"/>
    <mergeCell ref="A88:O88"/>
    <mergeCell ref="A79:O79"/>
    <mergeCell ref="A76:I76"/>
    <mergeCell ref="A25:O25"/>
    <mergeCell ref="A34:O34"/>
    <mergeCell ref="A43:O43"/>
    <mergeCell ref="A51:O51"/>
    <mergeCell ref="A60:O60"/>
    <mergeCell ref="E66:G66"/>
    <mergeCell ref="H66:J66"/>
    <mergeCell ref="A68:D68"/>
    <mergeCell ref="A69:D69"/>
    <mergeCell ref="A75:O75"/>
    <mergeCell ref="A17:O17"/>
    <mergeCell ref="A2:O2"/>
    <mergeCell ref="A3:O3"/>
    <mergeCell ref="A4:O4"/>
    <mergeCell ref="A6:O6"/>
    <mergeCell ref="A7:B7"/>
    <mergeCell ref="C7:C8"/>
    <mergeCell ref="D7:D8"/>
    <mergeCell ref="E7:G7"/>
    <mergeCell ref="H7:J7"/>
    <mergeCell ref="K7:K8"/>
    <mergeCell ref="L7:M8"/>
    <mergeCell ref="N7:N8"/>
    <mergeCell ref="O7:O8"/>
    <mergeCell ref="A9:O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MeMé BSc. 2022.04.16.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Mária</dc:creator>
  <cp:lastModifiedBy>Zita</cp:lastModifiedBy>
  <cp:lastPrinted>2023-07-16T17:54:24Z</cp:lastPrinted>
  <dcterms:created xsi:type="dcterms:W3CDTF">2022-04-19T12:58:49Z</dcterms:created>
  <dcterms:modified xsi:type="dcterms:W3CDTF">2023-07-16T18:03:31Z</dcterms:modified>
</cp:coreProperties>
</file>